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355" windowHeight="8700" activeTab="0"/>
  </bookViews>
  <sheets>
    <sheet name="Output" sheetId="1" r:id="rId1"/>
    <sheet name="Data Input" sheetId="2" r:id="rId2"/>
    <sheet name="Calculations" sheetId="3" r:id="rId3"/>
  </sheets>
  <definedNames>
    <definedName name="_xlnm.Print_Area" localSheetId="1">'Data Input'!#REF!</definedName>
    <definedName name="_xlnm.Print_Area" localSheetId="0">'Output'!$A$2:$C$5</definedName>
  </definedNames>
  <calcPr fullCalcOnLoad="1"/>
</workbook>
</file>

<file path=xl/sharedStrings.xml><?xml version="1.0" encoding="utf-8"?>
<sst xmlns="http://schemas.openxmlformats.org/spreadsheetml/2006/main" count="394" uniqueCount="22">
  <si>
    <t>Upper Threshold</t>
  </si>
  <si>
    <t>Lower Threshold</t>
  </si>
  <si>
    <t>Date</t>
  </si>
  <si>
    <t>Max Temp</t>
  </si>
  <si>
    <t>Min Temp</t>
  </si>
  <si>
    <t>Heat Units</t>
  </si>
  <si>
    <t>HU Case</t>
  </si>
  <si>
    <t>W</t>
  </si>
  <si>
    <t>DD</t>
  </si>
  <si>
    <t>Rl</t>
  </si>
  <si>
    <t>Ru</t>
  </si>
  <si>
    <t>Nl</t>
  </si>
  <si>
    <t>Nu</t>
  </si>
  <si>
    <t>HU</t>
  </si>
  <si>
    <t>Temperature</t>
  </si>
  <si>
    <t>Units (C or F)</t>
  </si>
  <si>
    <t>Heat Unit System</t>
  </si>
  <si>
    <t>Daily</t>
  </si>
  <si>
    <t>Accumulated</t>
  </si>
  <si>
    <t>Status</t>
  </si>
  <si>
    <t>Press ctrl z to clear old dates &amp; data</t>
  </si>
  <si>
    <t>"?"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</si>
</sst>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0"/>
    </font>
    <font>
      <b/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Continuous"/>
      <protection hidden="1"/>
    </xf>
    <xf numFmtId="0" fontId="3" fillId="3" borderId="1" xfId="0" applyFont="1" applyFill="1" applyBorder="1" applyAlignment="1" applyProtection="1">
      <alignment horizontal="centerContinuous"/>
      <protection hidden="1"/>
    </xf>
    <xf numFmtId="0" fontId="0" fillId="0" borderId="0" xfId="0" applyAlignment="1" applyProtection="1">
      <alignment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164" fontId="3" fillId="4" borderId="1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/>
      <protection hidden="1" locked="0"/>
    </xf>
    <xf numFmtId="0" fontId="4" fillId="4" borderId="1" xfId="0" applyFont="1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0" fillId="4" borderId="1" xfId="0" applyNumberFormat="1" applyFill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4" borderId="1" xfId="0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Continuous"/>
      <protection hidden="1"/>
    </xf>
    <xf numFmtId="0" fontId="0" fillId="3" borderId="3" xfId="0" applyFill="1" applyBorder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 horizontal="centerContinuous"/>
      <protection hidden="1"/>
    </xf>
    <xf numFmtId="0" fontId="0" fillId="3" borderId="5" xfId="0" applyFill="1" applyBorder="1" applyAlignment="1" applyProtection="1">
      <alignment horizontal="centerContinuous"/>
      <protection hidden="1"/>
    </xf>
    <xf numFmtId="0" fontId="1" fillId="3" borderId="6" xfId="0" applyFont="1" applyFill="1" applyBorder="1" applyAlignment="1" applyProtection="1">
      <alignment/>
      <protection hidden="1"/>
    </xf>
    <xf numFmtId="0" fontId="1" fillId="3" borderId="7" xfId="0" applyFont="1" applyFill="1" applyBorder="1" applyAlignment="1" applyProtection="1">
      <alignment/>
      <protection hidden="1"/>
    </xf>
    <xf numFmtId="0" fontId="0" fillId="5" borderId="8" xfId="0" applyFill="1" applyBorder="1" applyAlignment="1" applyProtection="1">
      <alignment horizontal="centerContinuous"/>
      <protection locked="0"/>
    </xf>
    <xf numFmtId="0" fontId="1" fillId="2" borderId="1" xfId="0" applyFont="1" applyFill="1" applyBorder="1" applyAlignment="1" applyProtection="1">
      <alignment/>
      <protection locked="0"/>
    </xf>
    <xf numFmtId="2" fontId="1" fillId="2" borderId="1" xfId="0" applyNumberFormat="1" applyFont="1" applyFill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44" fontId="4" fillId="4" borderId="1" xfId="0" applyNumberFormat="1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/>
    </xf>
    <xf numFmtId="0" fontId="2" fillId="5" borderId="9" xfId="0" applyFont="1" applyFill="1" applyBorder="1" applyAlignment="1" applyProtection="1">
      <alignment horizontal="centerContinuous"/>
      <protection/>
    </xf>
    <xf numFmtId="0" fontId="0" fillId="5" borderId="10" xfId="0" applyFill="1" applyBorder="1" applyAlignment="1" applyProtection="1">
      <alignment horizontal="centerContinuous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9"/>
  </sheetPr>
  <dimension ref="A2:M375"/>
  <sheetViews>
    <sheetView tabSelected="1" workbookViewId="0" topLeftCell="A1">
      <selection activeCell="B9" sqref="B9"/>
    </sheetView>
  </sheetViews>
  <sheetFormatPr defaultColWidth="9.140625" defaultRowHeight="12.75"/>
  <cols>
    <col min="1" max="1" width="15.140625" style="1" customWidth="1"/>
    <col min="2" max="3" width="10.00390625" style="1" customWidth="1"/>
    <col min="4" max="4" width="7.7109375" style="1" customWidth="1"/>
    <col min="5" max="6" width="9.140625" style="1" customWidth="1"/>
    <col min="7" max="7" width="9.00390625" style="1" customWidth="1"/>
    <col min="8" max="8" width="6.28125" style="1" customWidth="1"/>
    <col min="9" max="9" width="7.7109375" style="1" customWidth="1"/>
    <col min="10" max="10" width="11.140625" style="1" customWidth="1"/>
    <col min="11" max="11" width="6.421875" style="1" customWidth="1"/>
    <col min="12" max="12" width="7.7109375" style="1" customWidth="1"/>
    <col min="13" max="13" width="10.28125" style="1" customWidth="1"/>
    <col min="14" max="14" width="4.421875" style="1" customWidth="1"/>
    <col min="15" max="16384" width="9.140625" style="1" customWidth="1"/>
  </cols>
  <sheetData>
    <row r="2" spans="1:3" ht="12.75">
      <c r="A2" s="19" t="s">
        <v>16</v>
      </c>
      <c r="B2" s="22"/>
      <c r="C2" s="23"/>
    </row>
    <row r="3" spans="1:3" ht="12.75">
      <c r="A3" s="20"/>
      <c r="B3" s="24" t="s">
        <v>14</v>
      </c>
      <c r="C3" s="25" t="s">
        <v>15</v>
      </c>
    </row>
    <row r="4" spans="1:4" ht="12.75">
      <c r="A4" s="21" t="s">
        <v>0</v>
      </c>
      <c r="B4" s="3" t="s">
        <v>21</v>
      </c>
      <c r="C4" s="3" t="s">
        <v>21</v>
      </c>
      <c r="D4" s="17" t="str">
        <f>IF(AND(C$4&lt;&gt;"F",C$4&lt;&gt;"C"),"Please enter correct temperature units!"," ")</f>
        <v>Please enter correct temperature units!</v>
      </c>
    </row>
    <row r="5" spans="1:4" ht="12.75">
      <c r="A5" s="21" t="s">
        <v>1</v>
      </c>
      <c r="B5" s="3" t="s">
        <v>21</v>
      </c>
      <c r="C5" s="18" t="str">
        <f>C$4</f>
        <v>"?"</v>
      </c>
      <c r="D5" s="17" t="str">
        <f>" "</f>
        <v> </v>
      </c>
    </row>
    <row r="6" ht="12.75">
      <c r="D6" s="17"/>
    </row>
    <row r="7" spans="4:13" ht="12.75">
      <c r="D7" s="17"/>
      <c r="I7" s="5" t="s">
        <v>5</v>
      </c>
      <c r="J7" s="6"/>
      <c r="K7" s="7"/>
      <c r="L7" s="5" t="s">
        <v>5</v>
      </c>
      <c r="M7" s="6"/>
    </row>
    <row r="8" spans="4:13" ht="12.75">
      <c r="D8" s="32" t="s">
        <v>20</v>
      </c>
      <c r="E8" s="33"/>
      <c r="F8" s="33"/>
      <c r="G8" s="26"/>
      <c r="I8" s="5" t="str">
        <f>IF((C4="C"),"Deg-C-Days",IF((C4="F"),"Deg-F-Days","Please Enter Units"))</f>
        <v>Please Enter Units</v>
      </c>
      <c r="J8" s="6"/>
      <c r="K8" s="7"/>
      <c r="L8" s="5" t="str">
        <f>IF((C4="C"),"Deg-F-Days",IF((C4="F"),"Deg-C-Days","Please Enter Units"))</f>
        <v>Please Enter Units</v>
      </c>
      <c r="M8" s="6"/>
    </row>
    <row r="9" spans="4:13" ht="12.75">
      <c r="D9" s="34" t="s">
        <v>2</v>
      </c>
      <c r="E9" s="34" t="s">
        <v>3</v>
      </c>
      <c r="F9" s="34" t="s">
        <v>4</v>
      </c>
      <c r="G9" s="8" t="s">
        <v>19</v>
      </c>
      <c r="I9" s="8" t="s">
        <v>17</v>
      </c>
      <c r="J9" s="8" t="s">
        <v>18</v>
      </c>
      <c r="K9" s="9"/>
      <c r="L9" s="8" t="s">
        <v>17</v>
      </c>
      <c r="M9" s="8" t="s">
        <v>18</v>
      </c>
    </row>
    <row r="10" spans="4:13" ht="12.75">
      <c r="D10" s="35" t="s">
        <v>21</v>
      </c>
      <c r="E10" s="35">
        <v>-999</v>
      </c>
      <c r="F10" s="35">
        <v>-999</v>
      </c>
      <c r="G10" s="30" t="str">
        <f>IF(OR(E10=-999,F10=-999),"Need Data",IF((E10&lt;F10),"Max&lt;Min","OK"))</f>
        <v>Need Data</v>
      </c>
      <c r="H10" s="4"/>
      <c r="I10" s="10">
        <f>IF(OR(E10=-999,F10=-999,E10&lt;F10,AND(C$4&lt;&gt;"F",C$4&lt;&gt;"C")),0,IF(Calculations!P9&lt;0,0,Calculations!P9))</f>
        <v>0</v>
      </c>
      <c r="J10" s="10">
        <f>I10</f>
        <v>0</v>
      </c>
      <c r="K10" s="11"/>
      <c r="L10" s="10">
        <f>IF((C$4="C"),I10*1.8,I10*(5/9))</f>
        <v>0</v>
      </c>
      <c r="M10" s="10">
        <f>L10</f>
        <v>0</v>
      </c>
    </row>
    <row r="11" spans="4:13" ht="12.75">
      <c r="D11" s="35" t="s">
        <v>21</v>
      </c>
      <c r="E11" s="35">
        <v>-999</v>
      </c>
      <c r="F11" s="35">
        <v>-999</v>
      </c>
      <c r="G11" s="13" t="str">
        <f aca="true" t="shared" si="0" ref="G11:G74">IF(OR(E11=-999,F11=-999),"Need Data",IF((E11&lt;F11),"Max&lt;Min","OK"))</f>
        <v>Need Data</v>
      </c>
      <c r="H11" s="4"/>
      <c r="I11" s="10">
        <f>IF(OR(E11=-999,F11=-999,E11&lt;F11,AND(C$4&lt;&gt;"F",C$4&lt;&gt;"C")),0,IF(Calculations!P10&lt;0,0,Calculations!P10))</f>
        <v>0</v>
      </c>
      <c r="J11" s="10">
        <f>J10+I11</f>
        <v>0</v>
      </c>
      <c r="K11" s="11"/>
      <c r="L11" s="10">
        <f aca="true" t="shared" si="1" ref="L11:L74">IF((C$4="C"),I11*1.8,I11*(5/9))</f>
        <v>0</v>
      </c>
      <c r="M11" s="10">
        <f aca="true" t="shared" si="2" ref="M11:M74">M10+L11</f>
        <v>0</v>
      </c>
    </row>
    <row r="12" spans="4:13" ht="12.75">
      <c r="D12" s="35" t="s">
        <v>21</v>
      </c>
      <c r="E12" s="35">
        <v>-999</v>
      </c>
      <c r="F12" s="35">
        <v>-999</v>
      </c>
      <c r="G12" s="13" t="str">
        <f t="shared" si="0"/>
        <v>Need Data</v>
      </c>
      <c r="H12" s="4"/>
      <c r="I12" s="10">
        <f>IF(OR(E12=-999,F12=-999,E12&lt;F12,AND(C$4&lt;&gt;"F",C$4&lt;&gt;"C")),0,IF(Calculations!P11&lt;0,0,Calculations!P11))</f>
        <v>0</v>
      </c>
      <c r="J12" s="10">
        <f aca="true" t="shared" si="3" ref="J12:J75">J11+I12</f>
        <v>0</v>
      </c>
      <c r="K12" s="11"/>
      <c r="L12" s="10">
        <f t="shared" si="1"/>
        <v>0</v>
      </c>
      <c r="M12" s="10">
        <f t="shared" si="2"/>
        <v>0</v>
      </c>
    </row>
    <row r="13" spans="4:13" ht="12.75">
      <c r="D13" s="35" t="s">
        <v>21</v>
      </c>
      <c r="E13" s="35">
        <v>-999</v>
      </c>
      <c r="F13" s="35">
        <v>-999</v>
      </c>
      <c r="G13" s="13" t="str">
        <f t="shared" si="0"/>
        <v>Need Data</v>
      </c>
      <c r="H13" s="4"/>
      <c r="I13" s="10">
        <f>IF(OR(E13=-999,F13=-999,E13&lt;F13,AND(C$4&lt;&gt;"F",C$4&lt;&gt;"C")),0,IF(Calculations!P12&lt;0,0,Calculations!P12))</f>
        <v>0</v>
      </c>
      <c r="J13" s="10">
        <f t="shared" si="3"/>
        <v>0</v>
      </c>
      <c r="K13" s="11"/>
      <c r="L13" s="10">
        <f t="shared" si="1"/>
        <v>0</v>
      </c>
      <c r="M13" s="10">
        <f t="shared" si="2"/>
        <v>0</v>
      </c>
    </row>
    <row r="14" spans="4:13" ht="12.75">
      <c r="D14" s="35" t="s">
        <v>21</v>
      </c>
      <c r="E14" s="35">
        <v>-999</v>
      </c>
      <c r="F14" s="35">
        <v>-999</v>
      </c>
      <c r="G14" s="13" t="str">
        <f t="shared" si="0"/>
        <v>Need Data</v>
      </c>
      <c r="H14" s="4"/>
      <c r="I14" s="10">
        <f>IF(OR(E14=-999,F14=-999,E14&lt;F14,AND(C$4&lt;&gt;"F",C$4&lt;&gt;"C")),0,IF(Calculations!P13&lt;0,0,Calculations!P13))</f>
        <v>0</v>
      </c>
      <c r="J14" s="10">
        <f t="shared" si="3"/>
        <v>0</v>
      </c>
      <c r="K14" s="11"/>
      <c r="L14" s="10">
        <f t="shared" si="1"/>
        <v>0</v>
      </c>
      <c r="M14" s="10">
        <f t="shared" si="2"/>
        <v>0</v>
      </c>
    </row>
    <row r="15" spans="4:13" ht="12.75">
      <c r="D15" s="35" t="s">
        <v>21</v>
      </c>
      <c r="E15" s="35">
        <v>-999</v>
      </c>
      <c r="F15" s="35">
        <v>-999</v>
      </c>
      <c r="G15" s="13" t="str">
        <f t="shared" si="0"/>
        <v>Need Data</v>
      </c>
      <c r="H15" s="4"/>
      <c r="I15" s="10">
        <f>IF(OR(E15=-999,F15=-999,E15&lt;F15,AND(C$4&lt;&gt;"F",C$4&lt;&gt;"C")),0,IF(Calculations!P14&lt;0,0,Calculations!P14))</f>
        <v>0</v>
      </c>
      <c r="J15" s="10">
        <f t="shared" si="3"/>
        <v>0</v>
      </c>
      <c r="K15" s="11"/>
      <c r="L15" s="10">
        <f t="shared" si="1"/>
        <v>0</v>
      </c>
      <c r="M15" s="10">
        <f t="shared" si="2"/>
        <v>0</v>
      </c>
    </row>
    <row r="16" spans="4:13" ht="12.75">
      <c r="D16" s="35" t="s">
        <v>21</v>
      </c>
      <c r="E16" s="35">
        <v>-999</v>
      </c>
      <c r="F16" s="35">
        <v>-999</v>
      </c>
      <c r="G16" s="13" t="str">
        <f t="shared" si="0"/>
        <v>Need Data</v>
      </c>
      <c r="H16" s="4"/>
      <c r="I16" s="10">
        <f>IF(OR(E16=-999,F16=-999,E16&lt;F16,AND(C$4&lt;&gt;"F",C$4&lt;&gt;"C")),0,IF(Calculations!P15&lt;0,0,Calculations!P15))</f>
        <v>0</v>
      </c>
      <c r="J16" s="10">
        <f t="shared" si="3"/>
        <v>0</v>
      </c>
      <c r="K16" s="11"/>
      <c r="L16" s="10">
        <f t="shared" si="1"/>
        <v>0</v>
      </c>
      <c r="M16" s="10">
        <f t="shared" si="2"/>
        <v>0</v>
      </c>
    </row>
    <row r="17" spans="4:13" ht="12.75">
      <c r="D17" s="35" t="s">
        <v>21</v>
      </c>
      <c r="E17" s="35">
        <v>-999</v>
      </c>
      <c r="F17" s="35">
        <v>-999</v>
      </c>
      <c r="G17" s="13" t="str">
        <f t="shared" si="0"/>
        <v>Need Data</v>
      </c>
      <c r="H17" s="4"/>
      <c r="I17" s="10">
        <f>IF(OR(E17=-999,F17=-999,E17&lt;F17,AND(C$4&lt;&gt;"F",C$4&lt;&gt;"C")),0,IF(Calculations!P16&lt;0,0,Calculations!P16))</f>
        <v>0</v>
      </c>
      <c r="J17" s="10">
        <f t="shared" si="3"/>
        <v>0</v>
      </c>
      <c r="K17" s="11"/>
      <c r="L17" s="10">
        <f t="shared" si="1"/>
        <v>0</v>
      </c>
      <c r="M17" s="10">
        <f t="shared" si="2"/>
        <v>0</v>
      </c>
    </row>
    <row r="18" spans="4:13" ht="12.75">
      <c r="D18" s="35" t="s">
        <v>21</v>
      </c>
      <c r="E18" s="35">
        <v>-999</v>
      </c>
      <c r="F18" s="35">
        <v>-999</v>
      </c>
      <c r="G18" s="13" t="str">
        <f t="shared" si="0"/>
        <v>Need Data</v>
      </c>
      <c r="H18" s="4"/>
      <c r="I18" s="10">
        <f>IF(OR(E18=-999,F18=-999,E18&lt;F18,AND(C$4&lt;&gt;"F",C$4&lt;&gt;"C")),0,IF(Calculations!P17&lt;0,0,Calculations!P17))</f>
        <v>0</v>
      </c>
      <c r="J18" s="10">
        <f t="shared" si="3"/>
        <v>0</v>
      </c>
      <c r="K18" s="11"/>
      <c r="L18" s="10">
        <f t="shared" si="1"/>
        <v>0</v>
      </c>
      <c r="M18" s="10">
        <f t="shared" si="2"/>
        <v>0</v>
      </c>
    </row>
    <row r="19" spans="4:13" ht="12.75">
      <c r="D19" s="35" t="s">
        <v>21</v>
      </c>
      <c r="E19" s="35">
        <v>-999</v>
      </c>
      <c r="F19" s="35">
        <v>-999</v>
      </c>
      <c r="G19" s="13" t="str">
        <f t="shared" si="0"/>
        <v>Need Data</v>
      </c>
      <c r="H19" s="4"/>
      <c r="I19" s="10">
        <f>IF(OR(E19=-999,F19=-999,E19&lt;F19,AND(C$4&lt;&gt;"F",C$4&lt;&gt;"C")),0,IF(Calculations!P18&lt;0,0,Calculations!P18))</f>
        <v>0</v>
      </c>
      <c r="J19" s="10">
        <f t="shared" si="3"/>
        <v>0</v>
      </c>
      <c r="K19" s="11"/>
      <c r="L19" s="10">
        <f t="shared" si="1"/>
        <v>0</v>
      </c>
      <c r="M19" s="10">
        <f t="shared" si="2"/>
        <v>0</v>
      </c>
    </row>
    <row r="20" spans="4:13" ht="12.75">
      <c r="D20" s="35" t="s">
        <v>21</v>
      </c>
      <c r="E20" s="35">
        <v>-999</v>
      </c>
      <c r="F20" s="35">
        <v>-999</v>
      </c>
      <c r="G20" s="13" t="str">
        <f t="shared" si="0"/>
        <v>Need Data</v>
      </c>
      <c r="H20" s="4"/>
      <c r="I20" s="10">
        <f>IF(OR(E20=-999,F20=-999,E20&lt;F20,AND(C$4&lt;&gt;"F",C$4&lt;&gt;"C")),0,IF(Calculations!P19&lt;0,0,Calculations!P19))</f>
        <v>0</v>
      </c>
      <c r="J20" s="10">
        <f t="shared" si="3"/>
        <v>0</v>
      </c>
      <c r="K20" s="11"/>
      <c r="L20" s="10">
        <f t="shared" si="1"/>
        <v>0</v>
      </c>
      <c r="M20" s="10">
        <f t="shared" si="2"/>
        <v>0</v>
      </c>
    </row>
    <row r="21" spans="4:13" ht="12.75">
      <c r="D21" s="35" t="s">
        <v>21</v>
      </c>
      <c r="E21" s="35">
        <v>-999</v>
      </c>
      <c r="F21" s="35">
        <v>-999</v>
      </c>
      <c r="G21" s="13" t="str">
        <f t="shared" si="0"/>
        <v>Need Data</v>
      </c>
      <c r="H21" s="4"/>
      <c r="I21" s="10">
        <f>IF(OR(E21=-999,F21=-999,E21&lt;F21,AND(C$4&lt;&gt;"F",C$4&lt;&gt;"C")),0,IF(Calculations!P20&lt;0,0,Calculations!P20))</f>
        <v>0</v>
      </c>
      <c r="J21" s="10">
        <f t="shared" si="3"/>
        <v>0</v>
      </c>
      <c r="K21" s="11"/>
      <c r="L21" s="10">
        <f t="shared" si="1"/>
        <v>0</v>
      </c>
      <c r="M21" s="10">
        <f t="shared" si="2"/>
        <v>0</v>
      </c>
    </row>
    <row r="22" spans="4:13" ht="12.75">
      <c r="D22" s="35" t="s">
        <v>21</v>
      </c>
      <c r="E22" s="35">
        <v>-999</v>
      </c>
      <c r="F22" s="35">
        <v>-999</v>
      </c>
      <c r="G22" s="13" t="str">
        <f t="shared" si="0"/>
        <v>Need Data</v>
      </c>
      <c r="H22" s="4"/>
      <c r="I22" s="10">
        <f>IF(OR(E22=-999,F22=-999,E22&lt;F22,AND(C$4&lt;&gt;"F",C$4&lt;&gt;"C")),0,IF(Calculations!P21&lt;0,0,Calculations!P21))</f>
        <v>0</v>
      </c>
      <c r="J22" s="10">
        <f t="shared" si="3"/>
        <v>0</v>
      </c>
      <c r="K22" s="11"/>
      <c r="L22" s="10">
        <f t="shared" si="1"/>
        <v>0</v>
      </c>
      <c r="M22" s="10">
        <f t="shared" si="2"/>
        <v>0</v>
      </c>
    </row>
    <row r="23" spans="4:13" ht="12.75">
      <c r="D23" s="35" t="s">
        <v>21</v>
      </c>
      <c r="E23" s="35">
        <v>-999</v>
      </c>
      <c r="F23" s="35">
        <v>-999</v>
      </c>
      <c r="G23" s="13" t="str">
        <f t="shared" si="0"/>
        <v>Need Data</v>
      </c>
      <c r="H23" s="4"/>
      <c r="I23" s="10">
        <f>IF(OR(E23=-999,F23=-999,E23&lt;F23,AND(C$4&lt;&gt;"F",C$4&lt;&gt;"C")),0,IF(Calculations!P22&lt;0,0,Calculations!P22))</f>
        <v>0</v>
      </c>
      <c r="J23" s="10">
        <f t="shared" si="3"/>
        <v>0</v>
      </c>
      <c r="K23" s="11"/>
      <c r="L23" s="10">
        <f t="shared" si="1"/>
        <v>0</v>
      </c>
      <c r="M23" s="10">
        <f t="shared" si="2"/>
        <v>0</v>
      </c>
    </row>
    <row r="24" spans="4:13" ht="12.75">
      <c r="D24" s="35" t="s">
        <v>21</v>
      </c>
      <c r="E24" s="35">
        <v>-999</v>
      </c>
      <c r="F24" s="35">
        <v>-999</v>
      </c>
      <c r="G24" s="13" t="str">
        <f t="shared" si="0"/>
        <v>Need Data</v>
      </c>
      <c r="H24" s="4"/>
      <c r="I24" s="10">
        <f>IF(OR(E24=-999,F24=-999,E24&lt;F24,AND(C$4&lt;&gt;"F",C$4&lt;&gt;"C")),0,IF(Calculations!P23&lt;0,0,Calculations!P23))</f>
        <v>0</v>
      </c>
      <c r="J24" s="10">
        <f t="shared" si="3"/>
        <v>0</v>
      </c>
      <c r="K24" s="11"/>
      <c r="L24" s="10">
        <f t="shared" si="1"/>
        <v>0</v>
      </c>
      <c r="M24" s="10">
        <f t="shared" si="2"/>
        <v>0</v>
      </c>
    </row>
    <row r="25" spans="4:13" ht="12.75">
      <c r="D25" s="35" t="s">
        <v>21</v>
      </c>
      <c r="E25" s="35">
        <v>-999</v>
      </c>
      <c r="F25" s="35">
        <v>-999</v>
      </c>
      <c r="G25" s="13" t="str">
        <f t="shared" si="0"/>
        <v>Need Data</v>
      </c>
      <c r="H25" s="4"/>
      <c r="I25" s="10">
        <f>IF(OR(E25=-999,F25=-999,E25&lt;F25,AND(C$4&lt;&gt;"F",C$4&lt;&gt;"C")),0,IF(Calculations!P24&lt;0,0,Calculations!P24))</f>
        <v>0</v>
      </c>
      <c r="J25" s="10">
        <f t="shared" si="3"/>
        <v>0</v>
      </c>
      <c r="K25" s="11"/>
      <c r="L25" s="10">
        <f t="shared" si="1"/>
        <v>0</v>
      </c>
      <c r="M25" s="10">
        <f t="shared" si="2"/>
        <v>0</v>
      </c>
    </row>
    <row r="26" spans="4:13" ht="12.75">
      <c r="D26" s="35" t="s">
        <v>21</v>
      </c>
      <c r="E26" s="35">
        <v>-999</v>
      </c>
      <c r="F26" s="35">
        <v>-999</v>
      </c>
      <c r="G26" s="13" t="str">
        <f t="shared" si="0"/>
        <v>Need Data</v>
      </c>
      <c r="H26" s="4"/>
      <c r="I26" s="10">
        <f>IF(OR(E26=-999,F26=-999,E26&lt;F26,AND(C$4&lt;&gt;"F",C$4&lt;&gt;"C")),0,IF(Calculations!P25&lt;0,0,Calculations!P25))</f>
        <v>0</v>
      </c>
      <c r="J26" s="10">
        <f t="shared" si="3"/>
        <v>0</v>
      </c>
      <c r="K26" s="11"/>
      <c r="L26" s="10">
        <f t="shared" si="1"/>
        <v>0</v>
      </c>
      <c r="M26" s="10">
        <f t="shared" si="2"/>
        <v>0</v>
      </c>
    </row>
    <row r="27" spans="4:13" ht="12.75">
      <c r="D27" s="35" t="s">
        <v>21</v>
      </c>
      <c r="E27" s="35">
        <v>-999</v>
      </c>
      <c r="F27" s="35">
        <v>-999</v>
      </c>
      <c r="G27" s="13" t="str">
        <f t="shared" si="0"/>
        <v>Need Data</v>
      </c>
      <c r="H27" s="4"/>
      <c r="I27" s="10">
        <f>IF(OR(E27=-999,F27=-999,E27&lt;F27,AND(C$4&lt;&gt;"F",C$4&lt;&gt;"C")),0,IF(Calculations!P26&lt;0,0,Calculations!P26))</f>
        <v>0</v>
      </c>
      <c r="J27" s="10">
        <f t="shared" si="3"/>
        <v>0</v>
      </c>
      <c r="K27" s="11"/>
      <c r="L27" s="10">
        <f t="shared" si="1"/>
        <v>0</v>
      </c>
      <c r="M27" s="10">
        <f t="shared" si="2"/>
        <v>0</v>
      </c>
    </row>
    <row r="28" spans="4:13" ht="12.75">
      <c r="D28" s="35" t="s">
        <v>21</v>
      </c>
      <c r="E28" s="35">
        <v>-999</v>
      </c>
      <c r="F28" s="35">
        <v>-999</v>
      </c>
      <c r="G28" s="13" t="str">
        <f t="shared" si="0"/>
        <v>Need Data</v>
      </c>
      <c r="H28" s="4"/>
      <c r="I28" s="10">
        <f>IF(OR(E28=-999,F28=-999,E28&lt;F28,AND(C$4&lt;&gt;"F",C$4&lt;&gt;"C")),0,IF(Calculations!P27&lt;0,0,Calculations!P27))</f>
        <v>0</v>
      </c>
      <c r="J28" s="10">
        <f t="shared" si="3"/>
        <v>0</v>
      </c>
      <c r="K28" s="11"/>
      <c r="L28" s="10">
        <f t="shared" si="1"/>
        <v>0</v>
      </c>
      <c r="M28" s="10">
        <f t="shared" si="2"/>
        <v>0</v>
      </c>
    </row>
    <row r="29" spans="4:13" ht="12.75">
      <c r="D29" s="35" t="s">
        <v>21</v>
      </c>
      <c r="E29" s="35">
        <v>-999</v>
      </c>
      <c r="F29" s="35">
        <v>-999</v>
      </c>
      <c r="G29" s="13" t="str">
        <f t="shared" si="0"/>
        <v>Need Data</v>
      </c>
      <c r="H29" s="4"/>
      <c r="I29" s="10">
        <f>IF(OR(E29=-999,F29=-999,E29&lt;F29,AND(C$4&lt;&gt;"F",C$4&lt;&gt;"C")),0,IF(Calculations!P28&lt;0,0,Calculations!P28))</f>
        <v>0</v>
      </c>
      <c r="J29" s="10">
        <f t="shared" si="3"/>
        <v>0</v>
      </c>
      <c r="K29" s="11"/>
      <c r="L29" s="10">
        <f t="shared" si="1"/>
        <v>0</v>
      </c>
      <c r="M29" s="10">
        <f t="shared" si="2"/>
        <v>0</v>
      </c>
    </row>
    <row r="30" spans="4:13" ht="12.75">
      <c r="D30" s="35" t="s">
        <v>21</v>
      </c>
      <c r="E30" s="35">
        <v>-999</v>
      </c>
      <c r="F30" s="35">
        <v>-999</v>
      </c>
      <c r="G30" s="13" t="str">
        <f t="shared" si="0"/>
        <v>Need Data</v>
      </c>
      <c r="H30" s="4"/>
      <c r="I30" s="10">
        <f>IF(OR(E30=-999,F30=-999,E30&lt;F30,AND(C$4&lt;&gt;"F",C$4&lt;&gt;"C")),0,IF(Calculations!P29&lt;0,0,Calculations!P29))</f>
        <v>0</v>
      </c>
      <c r="J30" s="10">
        <f t="shared" si="3"/>
        <v>0</v>
      </c>
      <c r="K30" s="11"/>
      <c r="L30" s="10">
        <f t="shared" si="1"/>
        <v>0</v>
      </c>
      <c r="M30" s="10">
        <f t="shared" si="2"/>
        <v>0</v>
      </c>
    </row>
    <row r="31" spans="4:13" ht="12.75">
      <c r="D31" s="35" t="s">
        <v>21</v>
      </c>
      <c r="E31" s="35">
        <v>-999</v>
      </c>
      <c r="F31" s="35">
        <v>-999</v>
      </c>
      <c r="G31" s="13" t="str">
        <f t="shared" si="0"/>
        <v>Need Data</v>
      </c>
      <c r="H31" s="4"/>
      <c r="I31" s="10">
        <f>IF(OR(E31=-999,F31=-999,E31&lt;F31,AND(C$4&lt;&gt;"F",C$4&lt;&gt;"C")),0,IF(Calculations!P30&lt;0,0,Calculations!P30))</f>
        <v>0</v>
      </c>
      <c r="J31" s="10">
        <f t="shared" si="3"/>
        <v>0</v>
      </c>
      <c r="K31" s="11"/>
      <c r="L31" s="10">
        <f t="shared" si="1"/>
        <v>0</v>
      </c>
      <c r="M31" s="10">
        <f t="shared" si="2"/>
        <v>0</v>
      </c>
    </row>
    <row r="32" spans="4:13" ht="12.75">
      <c r="D32" s="35" t="s">
        <v>21</v>
      </c>
      <c r="E32" s="35">
        <v>-999</v>
      </c>
      <c r="F32" s="35">
        <v>-999</v>
      </c>
      <c r="G32" s="13" t="str">
        <f t="shared" si="0"/>
        <v>Need Data</v>
      </c>
      <c r="H32" s="4"/>
      <c r="I32" s="10">
        <f>IF(OR(E32=-999,F32=-999,E32&lt;F32,AND(C$4&lt;&gt;"F",C$4&lt;&gt;"C")),0,IF(Calculations!P31&lt;0,0,Calculations!P31))</f>
        <v>0</v>
      </c>
      <c r="J32" s="10">
        <f t="shared" si="3"/>
        <v>0</v>
      </c>
      <c r="K32" s="11"/>
      <c r="L32" s="10">
        <f t="shared" si="1"/>
        <v>0</v>
      </c>
      <c r="M32" s="10">
        <f t="shared" si="2"/>
        <v>0</v>
      </c>
    </row>
    <row r="33" spans="4:13" ht="12.75">
      <c r="D33" s="35" t="s">
        <v>21</v>
      </c>
      <c r="E33" s="35">
        <v>-999</v>
      </c>
      <c r="F33" s="35">
        <v>-999</v>
      </c>
      <c r="G33" s="13" t="str">
        <f t="shared" si="0"/>
        <v>Need Data</v>
      </c>
      <c r="H33" s="4"/>
      <c r="I33" s="10">
        <f>IF(OR(E33=-999,F33=-999,E33&lt;F33,AND(C$4&lt;&gt;"F",C$4&lt;&gt;"C")),0,IF(Calculations!P32&lt;0,0,Calculations!P32))</f>
        <v>0</v>
      </c>
      <c r="J33" s="10">
        <f t="shared" si="3"/>
        <v>0</v>
      </c>
      <c r="K33" s="11"/>
      <c r="L33" s="10">
        <f t="shared" si="1"/>
        <v>0</v>
      </c>
      <c r="M33" s="10">
        <f t="shared" si="2"/>
        <v>0</v>
      </c>
    </row>
    <row r="34" spans="4:13" ht="12.75">
      <c r="D34" s="35" t="s">
        <v>21</v>
      </c>
      <c r="E34" s="35">
        <v>-999</v>
      </c>
      <c r="F34" s="35">
        <v>-999</v>
      </c>
      <c r="G34" s="13" t="str">
        <f t="shared" si="0"/>
        <v>Need Data</v>
      </c>
      <c r="H34" s="4"/>
      <c r="I34" s="10">
        <f>IF(OR(E34=-999,F34=-999,E34&lt;F34,AND(C$4&lt;&gt;"F",C$4&lt;&gt;"C")),0,IF(Calculations!P33&lt;0,0,Calculations!P33))</f>
        <v>0</v>
      </c>
      <c r="J34" s="10">
        <f t="shared" si="3"/>
        <v>0</v>
      </c>
      <c r="K34" s="11"/>
      <c r="L34" s="10">
        <f t="shared" si="1"/>
        <v>0</v>
      </c>
      <c r="M34" s="10">
        <f t="shared" si="2"/>
        <v>0</v>
      </c>
    </row>
    <row r="35" spans="4:13" ht="12.75">
      <c r="D35" s="35" t="s">
        <v>21</v>
      </c>
      <c r="E35" s="35">
        <v>-999</v>
      </c>
      <c r="F35" s="35">
        <v>-999</v>
      </c>
      <c r="G35" s="13" t="str">
        <f t="shared" si="0"/>
        <v>Need Data</v>
      </c>
      <c r="H35" s="4"/>
      <c r="I35" s="10">
        <f>IF(OR(E35=-999,F35=-999,E35&lt;F35,AND(C$4&lt;&gt;"F",C$4&lt;&gt;"C")),0,IF(Calculations!P34&lt;0,0,Calculations!P34))</f>
        <v>0</v>
      </c>
      <c r="J35" s="10">
        <f t="shared" si="3"/>
        <v>0</v>
      </c>
      <c r="K35" s="11"/>
      <c r="L35" s="10">
        <f t="shared" si="1"/>
        <v>0</v>
      </c>
      <c r="M35" s="10">
        <f t="shared" si="2"/>
        <v>0</v>
      </c>
    </row>
    <row r="36" spans="4:13" ht="12.75">
      <c r="D36" s="35" t="s">
        <v>21</v>
      </c>
      <c r="E36" s="35">
        <v>-999</v>
      </c>
      <c r="F36" s="35">
        <v>-999</v>
      </c>
      <c r="G36" s="13" t="str">
        <f t="shared" si="0"/>
        <v>Need Data</v>
      </c>
      <c r="H36" s="4"/>
      <c r="I36" s="10">
        <f>IF(OR(E36=-999,F36=-999,E36&lt;F36,AND(C$4&lt;&gt;"F",C$4&lt;&gt;"C")),0,IF(Calculations!P35&lt;0,0,Calculations!P35))</f>
        <v>0</v>
      </c>
      <c r="J36" s="10">
        <f t="shared" si="3"/>
        <v>0</v>
      </c>
      <c r="K36" s="11"/>
      <c r="L36" s="10">
        <f t="shared" si="1"/>
        <v>0</v>
      </c>
      <c r="M36" s="10">
        <f t="shared" si="2"/>
        <v>0</v>
      </c>
    </row>
    <row r="37" spans="4:13" ht="12.75">
      <c r="D37" s="35" t="s">
        <v>21</v>
      </c>
      <c r="E37" s="35">
        <v>-999</v>
      </c>
      <c r="F37" s="35">
        <v>-999</v>
      </c>
      <c r="G37" s="13" t="str">
        <f t="shared" si="0"/>
        <v>Need Data</v>
      </c>
      <c r="H37" s="4"/>
      <c r="I37" s="10">
        <f>IF(OR(E37=-999,F37=-999,E37&lt;F37,AND(C$4&lt;&gt;"F",C$4&lt;&gt;"C")),0,IF(Calculations!P36&lt;0,0,Calculations!P36))</f>
        <v>0</v>
      </c>
      <c r="J37" s="10">
        <f t="shared" si="3"/>
        <v>0</v>
      </c>
      <c r="K37" s="11"/>
      <c r="L37" s="10">
        <f t="shared" si="1"/>
        <v>0</v>
      </c>
      <c r="M37" s="10">
        <f t="shared" si="2"/>
        <v>0</v>
      </c>
    </row>
    <row r="38" spans="4:13" ht="12.75">
      <c r="D38" s="35" t="s">
        <v>21</v>
      </c>
      <c r="E38" s="35">
        <v>-999</v>
      </c>
      <c r="F38" s="35">
        <v>-999</v>
      </c>
      <c r="G38" s="13" t="str">
        <f t="shared" si="0"/>
        <v>Need Data</v>
      </c>
      <c r="H38" s="4"/>
      <c r="I38" s="10">
        <f>IF(OR(E38=-999,F38=-999,E38&lt;F38,AND(C$4&lt;&gt;"F",C$4&lt;&gt;"C")),0,IF(Calculations!P37&lt;0,0,Calculations!P37))</f>
        <v>0</v>
      </c>
      <c r="J38" s="10">
        <f t="shared" si="3"/>
        <v>0</v>
      </c>
      <c r="K38" s="11"/>
      <c r="L38" s="10">
        <f t="shared" si="1"/>
        <v>0</v>
      </c>
      <c r="M38" s="10">
        <f t="shared" si="2"/>
        <v>0</v>
      </c>
    </row>
    <row r="39" spans="4:13" ht="12.75">
      <c r="D39" s="35" t="s">
        <v>21</v>
      </c>
      <c r="E39" s="35">
        <v>-999</v>
      </c>
      <c r="F39" s="35">
        <v>-999</v>
      </c>
      <c r="G39" s="13" t="str">
        <f t="shared" si="0"/>
        <v>Need Data</v>
      </c>
      <c r="H39" s="4"/>
      <c r="I39" s="10">
        <f>IF(OR(E39=-999,F39=-999,E39&lt;F39,AND(C$4&lt;&gt;"F",C$4&lt;&gt;"C")),0,IF(Calculations!P38&lt;0,0,Calculations!P38))</f>
        <v>0</v>
      </c>
      <c r="J39" s="10">
        <f t="shared" si="3"/>
        <v>0</v>
      </c>
      <c r="K39" s="11"/>
      <c r="L39" s="10">
        <f t="shared" si="1"/>
        <v>0</v>
      </c>
      <c r="M39" s="10">
        <f t="shared" si="2"/>
        <v>0</v>
      </c>
    </row>
    <row r="40" spans="4:13" ht="12.75">
      <c r="D40" s="35" t="s">
        <v>21</v>
      </c>
      <c r="E40" s="35">
        <v>-999</v>
      </c>
      <c r="F40" s="35">
        <v>-999</v>
      </c>
      <c r="G40" s="13" t="str">
        <f t="shared" si="0"/>
        <v>Need Data</v>
      </c>
      <c r="H40" s="4"/>
      <c r="I40" s="10">
        <f>IF(OR(E40=-999,F40=-999,E40&lt;F40,AND(C$4&lt;&gt;"F",C$4&lt;&gt;"C")),0,IF(Calculations!P39&lt;0,0,Calculations!P39))</f>
        <v>0</v>
      </c>
      <c r="J40" s="10">
        <f t="shared" si="3"/>
        <v>0</v>
      </c>
      <c r="K40" s="11"/>
      <c r="L40" s="10">
        <f t="shared" si="1"/>
        <v>0</v>
      </c>
      <c r="M40" s="10">
        <f t="shared" si="2"/>
        <v>0</v>
      </c>
    </row>
    <row r="41" spans="4:13" ht="12.75">
      <c r="D41" s="35" t="s">
        <v>21</v>
      </c>
      <c r="E41" s="35">
        <v>-999</v>
      </c>
      <c r="F41" s="35">
        <v>-999</v>
      </c>
      <c r="G41" s="13" t="str">
        <f t="shared" si="0"/>
        <v>Need Data</v>
      </c>
      <c r="H41" s="4"/>
      <c r="I41" s="10">
        <f>IF(OR(E41=-999,F41=-999,E41&lt;F41,AND(C$4&lt;&gt;"F",C$4&lt;&gt;"C")),0,IF(Calculations!P40&lt;0,0,Calculations!P40))</f>
        <v>0</v>
      </c>
      <c r="J41" s="10">
        <f t="shared" si="3"/>
        <v>0</v>
      </c>
      <c r="K41" s="11"/>
      <c r="L41" s="10">
        <f t="shared" si="1"/>
        <v>0</v>
      </c>
      <c r="M41" s="10">
        <f t="shared" si="2"/>
        <v>0</v>
      </c>
    </row>
    <row r="42" spans="4:13" ht="12.75">
      <c r="D42" s="35" t="s">
        <v>21</v>
      </c>
      <c r="E42" s="35">
        <v>-999</v>
      </c>
      <c r="F42" s="35">
        <v>-999</v>
      </c>
      <c r="G42" s="13" t="str">
        <f t="shared" si="0"/>
        <v>Need Data</v>
      </c>
      <c r="H42" s="4"/>
      <c r="I42" s="10">
        <f>IF(OR(E42=-999,F42=-999,E42&lt;F42,AND(C$4&lt;&gt;"F",C$4&lt;&gt;"C")),0,IF(Calculations!P41&lt;0,0,Calculations!P41))</f>
        <v>0</v>
      </c>
      <c r="J42" s="10">
        <f t="shared" si="3"/>
        <v>0</v>
      </c>
      <c r="K42" s="11"/>
      <c r="L42" s="10">
        <f t="shared" si="1"/>
        <v>0</v>
      </c>
      <c r="M42" s="10">
        <f t="shared" si="2"/>
        <v>0</v>
      </c>
    </row>
    <row r="43" spans="4:13" ht="12.75">
      <c r="D43" s="35" t="s">
        <v>21</v>
      </c>
      <c r="E43" s="35">
        <v>-999</v>
      </c>
      <c r="F43" s="35">
        <v>-999</v>
      </c>
      <c r="G43" s="13" t="str">
        <f t="shared" si="0"/>
        <v>Need Data</v>
      </c>
      <c r="H43" s="4"/>
      <c r="I43" s="10">
        <f>IF(OR(E43=-999,F43=-999,E43&lt;F43,AND(C$4&lt;&gt;"F",C$4&lt;&gt;"C")),0,IF(Calculations!P42&lt;0,0,Calculations!P42))</f>
        <v>0</v>
      </c>
      <c r="J43" s="10">
        <f t="shared" si="3"/>
        <v>0</v>
      </c>
      <c r="K43" s="11"/>
      <c r="L43" s="10">
        <f t="shared" si="1"/>
        <v>0</v>
      </c>
      <c r="M43" s="10">
        <f t="shared" si="2"/>
        <v>0</v>
      </c>
    </row>
    <row r="44" spans="4:13" ht="12.75">
      <c r="D44" s="35" t="s">
        <v>21</v>
      </c>
      <c r="E44" s="35">
        <v>-999</v>
      </c>
      <c r="F44" s="35">
        <v>-999</v>
      </c>
      <c r="G44" s="13" t="str">
        <f t="shared" si="0"/>
        <v>Need Data</v>
      </c>
      <c r="H44" s="4"/>
      <c r="I44" s="10">
        <f>IF(OR(E44=-999,F44=-999,E44&lt;F44,AND(C$4&lt;&gt;"F",C$4&lt;&gt;"C")),0,IF(Calculations!P43&lt;0,0,Calculations!P43))</f>
        <v>0</v>
      </c>
      <c r="J44" s="10">
        <f t="shared" si="3"/>
        <v>0</v>
      </c>
      <c r="K44" s="11"/>
      <c r="L44" s="10">
        <f t="shared" si="1"/>
        <v>0</v>
      </c>
      <c r="M44" s="10">
        <f t="shared" si="2"/>
        <v>0</v>
      </c>
    </row>
    <row r="45" spans="4:13" ht="12.75">
      <c r="D45" s="35" t="s">
        <v>21</v>
      </c>
      <c r="E45" s="35">
        <v>-999</v>
      </c>
      <c r="F45" s="35">
        <v>-999</v>
      </c>
      <c r="G45" s="13" t="str">
        <f t="shared" si="0"/>
        <v>Need Data</v>
      </c>
      <c r="H45" s="4"/>
      <c r="I45" s="10">
        <f>IF(OR(E45=-999,F45=-999,E45&lt;F45,AND(C$4&lt;&gt;"F",C$4&lt;&gt;"C")),0,IF(Calculations!P44&lt;0,0,Calculations!P44))</f>
        <v>0</v>
      </c>
      <c r="J45" s="10">
        <f t="shared" si="3"/>
        <v>0</v>
      </c>
      <c r="K45" s="11"/>
      <c r="L45" s="10">
        <f t="shared" si="1"/>
        <v>0</v>
      </c>
      <c r="M45" s="10">
        <f t="shared" si="2"/>
        <v>0</v>
      </c>
    </row>
    <row r="46" spans="4:13" ht="12.75">
      <c r="D46" s="35" t="s">
        <v>21</v>
      </c>
      <c r="E46" s="35">
        <v>-999</v>
      </c>
      <c r="F46" s="35">
        <v>-999</v>
      </c>
      <c r="G46" s="13" t="str">
        <f t="shared" si="0"/>
        <v>Need Data</v>
      </c>
      <c r="H46" s="4"/>
      <c r="I46" s="10">
        <f>IF(OR(E46=-999,F46=-999,E46&lt;F46,AND(C$4&lt;&gt;"F",C$4&lt;&gt;"C")),0,IF(Calculations!P45&lt;0,0,Calculations!P45))</f>
        <v>0</v>
      </c>
      <c r="J46" s="10">
        <f t="shared" si="3"/>
        <v>0</v>
      </c>
      <c r="K46" s="11"/>
      <c r="L46" s="10">
        <f t="shared" si="1"/>
        <v>0</v>
      </c>
      <c r="M46" s="10">
        <f t="shared" si="2"/>
        <v>0</v>
      </c>
    </row>
    <row r="47" spans="4:13" ht="12.75">
      <c r="D47" s="35" t="s">
        <v>21</v>
      </c>
      <c r="E47" s="35">
        <v>-999</v>
      </c>
      <c r="F47" s="35">
        <v>-999</v>
      </c>
      <c r="G47" s="13" t="str">
        <f t="shared" si="0"/>
        <v>Need Data</v>
      </c>
      <c r="H47" s="4"/>
      <c r="I47" s="10">
        <f>IF(OR(E47=-999,F47=-999,E47&lt;F47,AND(C$4&lt;&gt;"F",C$4&lt;&gt;"C")),0,IF(Calculations!P46&lt;0,0,Calculations!P46))</f>
        <v>0</v>
      </c>
      <c r="J47" s="10">
        <f t="shared" si="3"/>
        <v>0</v>
      </c>
      <c r="K47" s="11"/>
      <c r="L47" s="10">
        <f t="shared" si="1"/>
        <v>0</v>
      </c>
      <c r="M47" s="10">
        <f t="shared" si="2"/>
        <v>0</v>
      </c>
    </row>
    <row r="48" spans="4:13" ht="12.75">
      <c r="D48" s="35" t="s">
        <v>21</v>
      </c>
      <c r="E48" s="35">
        <v>-999</v>
      </c>
      <c r="F48" s="35">
        <v>-999</v>
      </c>
      <c r="G48" s="13" t="str">
        <f t="shared" si="0"/>
        <v>Need Data</v>
      </c>
      <c r="H48" s="4"/>
      <c r="I48" s="10">
        <f>IF(OR(E48=-999,F48=-999,E48&lt;F48,AND(C$4&lt;&gt;"F",C$4&lt;&gt;"C")),0,IF(Calculations!P47&lt;0,0,Calculations!P47))</f>
        <v>0</v>
      </c>
      <c r="J48" s="10">
        <f t="shared" si="3"/>
        <v>0</v>
      </c>
      <c r="K48" s="11"/>
      <c r="L48" s="10">
        <f t="shared" si="1"/>
        <v>0</v>
      </c>
      <c r="M48" s="10">
        <f t="shared" si="2"/>
        <v>0</v>
      </c>
    </row>
    <row r="49" spans="4:13" ht="12.75">
      <c r="D49" s="35" t="s">
        <v>21</v>
      </c>
      <c r="E49" s="35">
        <v>-999</v>
      </c>
      <c r="F49" s="35">
        <v>-999</v>
      </c>
      <c r="G49" s="13" t="str">
        <f t="shared" si="0"/>
        <v>Need Data</v>
      </c>
      <c r="H49" s="4"/>
      <c r="I49" s="10">
        <f>IF(OR(E49=-999,F49=-999,E49&lt;F49,AND(C$4&lt;&gt;"F",C$4&lt;&gt;"C")),0,IF(Calculations!P48&lt;0,0,Calculations!P48))</f>
        <v>0</v>
      </c>
      <c r="J49" s="10">
        <f t="shared" si="3"/>
        <v>0</v>
      </c>
      <c r="K49" s="11"/>
      <c r="L49" s="10">
        <f t="shared" si="1"/>
        <v>0</v>
      </c>
      <c r="M49" s="10">
        <f t="shared" si="2"/>
        <v>0</v>
      </c>
    </row>
    <row r="50" spans="4:13" ht="12.75">
      <c r="D50" s="35" t="s">
        <v>21</v>
      </c>
      <c r="E50" s="35">
        <v>-999</v>
      </c>
      <c r="F50" s="35">
        <v>-999</v>
      </c>
      <c r="G50" s="13" t="str">
        <f t="shared" si="0"/>
        <v>Need Data</v>
      </c>
      <c r="H50" s="4"/>
      <c r="I50" s="10">
        <f>IF(OR(E50=-999,F50=-999,E50&lt;F50,AND(C$4&lt;&gt;"F",C$4&lt;&gt;"C")),0,IF(Calculations!P49&lt;0,0,Calculations!P49))</f>
        <v>0</v>
      </c>
      <c r="J50" s="10">
        <f t="shared" si="3"/>
        <v>0</v>
      </c>
      <c r="K50" s="11"/>
      <c r="L50" s="10">
        <f t="shared" si="1"/>
        <v>0</v>
      </c>
      <c r="M50" s="10">
        <f t="shared" si="2"/>
        <v>0</v>
      </c>
    </row>
    <row r="51" spans="4:13" ht="12.75">
      <c r="D51" s="35" t="s">
        <v>21</v>
      </c>
      <c r="E51" s="35">
        <v>-999</v>
      </c>
      <c r="F51" s="35">
        <v>-999</v>
      </c>
      <c r="G51" s="13" t="str">
        <f t="shared" si="0"/>
        <v>Need Data</v>
      </c>
      <c r="H51" s="4"/>
      <c r="I51" s="10">
        <f>IF(OR(E51=-999,F51=-999,E51&lt;F51,AND(C$4&lt;&gt;"F",C$4&lt;&gt;"C")),0,IF(Calculations!P50&lt;0,0,Calculations!P50))</f>
        <v>0</v>
      </c>
      <c r="J51" s="10">
        <f t="shared" si="3"/>
        <v>0</v>
      </c>
      <c r="K51" s="11"/>
      <c r="L51" s="10">
        <f t="shared" si="1"/>
        <v>0</v>
      </c>
      <c r="M51" s="10">
        <f t="shared" si="2"/>
        <v>0</v>
      </c>
    </row>
    <row r="52" spans="4:13" ht="12.75">
      <c r="D52" s="35" t="s">
        <v>21</v>
      </c>
      <c r="E52" s="35">
        <v>-999</v>
      </c>
      <c r="F52" s="35">
        <v>-999</v>
      </c>
      <c r="G52" s="13" t="str">
        <f t="shared" si="0"/>
        <v>Need Data</v>
      </c>
      <c r="H52" s="4"/>
      <c r="I52" s="10">
        <f>IF(OR(E52=-999,F52=-999,E52&lt;F52,AND(C$4&lt;&gt;"F",C$4&lt;&gt;"C")),0,IF(Calculations!P51&lt;0,0,Calculations!P51))</f>
        <v>0</v>
      </c>
      <c r="J52" s="10">
        <f t="shared" si="3"/>
        <v>0</v>
      </c>
      <c r="K52" s="11"/>
      <c r="L52" s="10">
        <f t="shared" si="1"/>
        <v>0</v>
      </c>
      <c r="M52" s="10">
        <f t="shared" si="2"/>
        <v>0</v>
      </c>
    </row>
    <row r="53" spans="4:13" ht="12.75">
      <c r="D53" s="35" t="s">
        <v>21</v>
      </c>
      <c r="E53" s="35">
        <v>-999</v>
      </c>
      <c r="F53" s="35">
        <v>-999</v>
      </c>
      <c r="G53" s="13" t="str">
        <f t="shared" si="0"/>
        <v>Need Data</v>
      </c>
      <c r="H53" s="4"/>
      <c r="I53" s="10">
        <f>IF(OR(E53=-999,F53=-999,E53&lt;F53,AND(C$4&lt;&gt;"F",C$4&lt;&gt;"C")),0,IF(Calculations!P52&lt;0,0,Calculations!P52))</f>
        <v>0</v>
      </c>
      <c r="J53" s="10">
        <f t="shared" si="3"/>
        <v>0</v>
      </c>
      <c r="K53" s="11"/>
      <c r="L53" s="10">
        <f t="shared" si="1"/>
        <v>0</v>
      </c>
      <c r="M53" s="10">
        <f t="shared" si="2"/>
        <v>0</v>
      </c>
    </row>
    <row r="54" spans="4:13" ht="12.75">
      <c r="D54" s="35" t="s">
        <v>21</v>
      </c>
      <c r="E54" s="35">
        <v>-999</v>
      </c>
      <c r="F54" s="35">
        <v>-999</v>
      </c>
      <c r="G54" s="13" t="str">
        <f t="shared" si="0"/>
        <v>Need Data</v>
      </c>
      <c r="H54" s="4"/>
      <c r="I54" s="10">
        <f>IF(OR(E54=-999,F54=-999,E54&lt;F54,AND(C$4&lt;&gt;"F",C$4&lt;&gt;"C")),0,IF(Calculations!P53&lt;0,0,Calculations!P53))</f>
        <v>0</v>
      </c>
      <c r="J54" s="10">
        <f t="shared" si="3"/>
        <v>0</v>
      </c>
      <c r="K54" s="11"/>
      <c r="L54" s="10">
        <f t="shared" si="1"/>
        <v>0</v>
      </c>
      <c r="M54" s="10">
        <f t="shared" si="2"/>
        <v>0</v>
      </c>
    </row>
    <row r="55" spans="4:13" ht="12.75">
      <c r="D55" s="35" t="s">
        <v>21</v>
      </c>
      <c r="E55" s="35">
        <v>-999</v>
      </c>
      <c r="F55" s="35">
        <v>-999</v>
      </c>
      <c r="G55" s="13" t="str">
        <f t="shared" si="0"/>
        <v>Need Data</v>
      </c>
      <c r="H55" s="4"/>
      <c r="I55" s="10">
        <f>IF(OR(E55=-999,F55=-999,E55&lt;F55,AND(C$4&lt;&gt;"F",C$4&lt;&gt;"C")),0,IF(Calculations!P54&lt;0,0,Calculations!P54))</f>
        <v>0</v>
      </c>
      <c r="J55" s="10">
        <f t="shared" si="3"/>
        <v>0</v>
      </c>
      <c r="K55" s="11"/>
      <c r="L55" s="10">
        <f t="shared" si="1"/>
        <v>0</v>
      </c>
      <c r="M55" s="10">
        <f t="shared" si="2"/>
        <v>0</v>
      </c>
    </row>
    <row r="56" spans="4:13" ht="12.75">
      <c r="D56" s="35" t="s">
        <v>21</v>
      </c>
      <c r="E56" s="35">
        <v>-999</v>
      </c>
      <c r="F56" s="35">
        <v>-999</v>
      </c>
      <c r="G56" s="13" t="str">
        <f t="shared" si="0"/>
        <v>Need Data</v>
      </c>
      <c r="H56" s="4"/>
      <c r="I56" s="10">
        <f>IF(OR(E56=-999,F56=-999,E56&lt;F56,AND(C$4&lt;&gt;"F",C$4&lt;&gt;"C")),0,IF(Calculations!P55&lt;0,0,Calculations!P55))</f>
        <v>0</v>
      </c>
      <c r="J56" s="10">
        <f t="shared" si="3"/>
        <v>0</v>
      </c>
      <c r="K56" s="11"/>
      <c r="L56" s="10">
        <f t="shared" si="1"/>
        <v>0</v>
      </c>
      <c r="M56" s="10">
        <f t="shared" si="2"/>
        <v>0</v>
      </c>
    </row>
    <row r="57" spans="4:13" ht="12.75">
      <c r="D57" s="35" t="s">
        <v>21</v>
      </c>
      <c r="E57" s="35">
        <v>-999</v>
      </c>
      <c r="F57" s="35">
        <v>-999</v>
      </c>
      <c r="G57" s="13" t="str">
        <f t="shared" si="0"/>
        <v>Need Data</v>
      </c>
      <c r="H57" s="4"/>
      <c r="I57" s="10">
        <f>IF(OR(E57=-999,F57=-999,E57&lt;F57,AND(C$4&lt;&gt;"F",C$4&lt;&gt;"C")),0,IF(Calculations!P56&lt;0,0,Calculations!P56))</f>
        <v>0</v>
      </c>
      <c r="J57" s="10">
        <f t="shared" si="3"/>
        <v>0</v>
      </c>
      <c r="K57" s="11"/>
      <c r="L57" s="10">
        <f t="shared" si="1"/>
        <v>0</v>
      </c>
      <c r="M57" s="10">
        <f t="shared" si="2"/>
        <v>0</v>
      </c>
    </row>
    <row r="58" spans="4:13" ht="12.75">
      <c r="D58" s="35" t="s">
        <v>21</v>
      </c>
      <c r="E58" s="35">
        <v>-999</v>
      </c>
      <c r="F58" s="35">
        <v>-999</v>
      </c>
      <c r="G58" s="13" t="str">
        <f t="shared" si="0"/>
        <v>Need Data</v>
      </c>
      <c r="H58" s="4"/>
      <c r="I58" s="10">
        <f>IF(OR(E58=-999,F58=-999,E58&lt;F58,AND(C$4&lt;&gt;"F",C$4&lt;&gt;"C")),0,IF(Calculations!P57&lt;0,0,Calculations!P57))</f>
        <v>0</v>
      </c>
      <c r="J58" s="10">
        <f t="shared" si="3"/>
        <v>0</v>
      </c>
      <c r="K58" s="11"/>
      <c r="L58" s="10">
        <f t="shared" si="1"/>
        <v>0</v>
      </c>
      <c r="M58" s="10">
        <f t="shared" si="2"/>
        <v>0</v>
      </c>
    </row>
    <row r="59" spans="4:13" ht="12.75">
      <c r="D59" s="35" t="s">
        <v>21</v>
      </c>
      <c r="E59" s="35">
        <v>-999</v>
      </c>
      <c r="F59" s="35">
        <v>-999</v>
      </c>
      <c r="G59" s="13" t="str">
        <f t="shared" si="0"/>
        <v>Need Data</v>
      </c>
      <c r="H59" s="4"/>
      <c r="I59" s="10">
        <f>IF(OR(E59=-999,F59=-999,E59&lt;F59,AND(C$4&lt;&gt;"F",C$4&lt;&gt;"C")),0,IF(Calculations!P58&lt;0,0,Calculations!P58))</f>
        <v>0</v>
      </c>
      <c r="J59" s="10">
        <f t="shared" si="3"/>
        <v>0</v>
      </c>
      <c r="K59" s="11"/>
      <c r="L59" s="10">
        <f t="shared" si="1"/>
        <v>0</v>
      </c>
      <c r="M59" s="10">
        <f t="shared" si="2"/>
        <v>0</v>
      </c>
    </row>
    <row r="60" spans="4:13" ht="12.75">
      <c r="D60" s="35" t="s">
        <v>21</v>
      </c>
      <c r="E60" s="35">
        <v>-999</v>
      </c>
      <c r="F60" s="35">
        <v>-999</v>
      </c>
      <c r="G60" s="13" t="str">
        <f t="shared" si="0"/>
        <v>Need Data</v>
      </c>
      <c r="H60" s="4"/>
      <c r="I60" s="10">
        <f>IF(OR(E60=-999,F60=-999,E60&lt;F60,AND(C$4&lt;&gt;"F",C$4&lt;&gt;"C")),0,IF(Calculations!P59&lt;0,0,Calculations!P59))</f>
        <v>0</v>
      </c>
      <c r="J60" s="10">
        <f t="shared" si="3"/>
        <v>0</v>
      </c>
      <c r="K60" s="11"/>
      <c r="L60" s="10">
        <f t="shared" si="1"/>
        <v>0</v>
      </c>
      <c r="M60" s="10">
        <f t="shared" si="2"/>
        <v>0</v>
      </c>
    </row>
    <row r="61" spans="4:13" ht="12.75">
      <c r="D61" s="35" t="s">
        <v>21</v>
      </c>
      <c r="E61" s="35">
        <v>-999</v>
      </c>
      <c r="F61" s="35">
        <v>-999</v>
      </c>
      <c r="G61" s="13" t="str">
        <f t="shared" si="0"/>
        <v>Need Data</v>
      </c>
      <c r="H61" s="4"/>
      <c r="I61" s="10">
        <f>IF(OR(E61=-999,F61=-999,E61&lt;F61,AND(C$4&lt;&gt;"F",C$4&lt;&gt;"C")),0,IF(Calculations!P60&lt;0,0,Calculations!P60))</f>
        <v>0</v>
      </c>
      <c r="J61" s="10">
        <f t="shared" si="3"/>
        <v>0</v>
      </c>
      <c r="K61" s="11"/>
      <c r="L61" s="10">
        <f t="shared" si="1"/>
        <v>0</v>
      </c>
      <c r="M61" s="10">
        <f t="shared" si="2"/>
        <v>0</v>
      </c>
    </row>
    <row r="62" spans="4:13" ht="12.75">
      <c r="D62" s="35" t="s">
        <v>21</v>
      </c>
      <c r="E62" s="35">
        <v>-999</v>
      </c>
      <c r="F62" s="35">
        <v>-999</v>
      </c>
      <c r="G62" s="13" t="str">
        <f t="shared" si="0"/>
        <v>Need Data</v>
      </c>
      <c r="H62" s="4"/>
      <c r="I62" s="10">
        <f>IF(OR(E62=-999,F62=-999,E62&lt;F62,AND(C$4&lt;&gt;"F",C$4&lt;&gt;"C")),0,IF(Calculations!P61&lt;0,0,Calculations!P61))</f>
        <v>0</v>
      </c>
      <c r="J62" s="10">
        <f t="shared" si="3"/>
        <v>0</v>
      </c>
      <c r="K62" s="11"/>
      <c r="L62" s="10">
        <f t="shared" si="1"/>
        <v>0</v>
      </c>
      <c r="M62" s="10">
        <f t="shared" si="2"/>
        <v>0</v>
      </c>
    </row>
    <row r="63" spans="4:13" ht="12.75">
      <c r="D63" s="35" t="s">
        <v>21</v>
      </c>
      <c r="E63" s="35">
        <v>-999</v>
      </c>
      <c r="F63" s="35">
        <v>-999</v>
      </c>
      <c r="G63" s="13" t="str">
        <f t="shared" si="0"/>
        <v>Need Data</v>
      </c>
      <c r="H63" s="4"/>
      <c r="I63" s="10">
        <f>IF(OR(E63=-999,F63=-999,E63&lt;F63,AND(C$4&lt;&gt;"F",C$4&lt;&gt;"C")),0,IF(Calculations!P62&lt;0,0,Calculations!P62))</f>
        <v>0</v>
      </c>
      <c r="J63" s="10">
        <f t="shared" si="3"/>
        <v>0</v>
      </c>
      <c r="K63" s="11"/>
      <c r="L63" s="10">
        <f t="shared" si="1"/>
        <v>0</v>
      </c>
      <c r="M63" s="10">
        <f t="shared" si="2"/>
        <v>0</v>
      </c>
    </row>
    <row r="64" spans="4:13" ht="12.75">
      <c r="D64" s="35" t="s">
        <v>21</v>
      </c>
      <c r="E64" s="35">
        <v>-999</v>
      </c>
      <c r="F64" s="35">
        <v>-999</v>
      </c>
      <c r="G64" s="13" t="str">
        <f t="shared" si="0"/>
        <v>Need Data</v>
      </c>
      <c r="H64" s="4"/>
      <c r="I64" s="10">
        <f>IF(OR(E64=-999,F64=-999,E64&lt;F64,AND(C$4&lt;&gt;"F",C$4&lt;&gt;"C")),0,IF(Calculations!P63&lt;0,0,Calculations!P63))</f>
        <v>0</v>
      </c>
      <c r="J64" s="10">
        <f t="shared" si="3"/>
        <v>0</v>
      </c>
      <c r="K64" s="11"/>
      <c r="L64" s="10">
        <f t="shared" si="1"/>
        <v>0</v>
      </c>
      <c r="M64" s="10">
        <f t="shared" si="2"/>
        <v>0</v>
      </c>
    </row>
    <row r="65" spans="4:13" ht="12.75">
      <c r="D65" s="35" t="s">
        <v>21</v>
      </c>
      <c r="E65" s="35">
        <v>-999</v>
      </c>
      <c r="F65" s="35">
        <v>-999</v>
      </c>
      <c r="G65" s="13" t="str">
        <f t="shared" si="0"/>
        <v>Need Data</v>
      </c>
      <c r="H65" s="4"/>
      <c r="I65" s="10">
        <f>IF(OR(E65=-999,F65=-999,E65&lt;F65,AND(C$4&lt;&gt;"F",C$4&lt;&gt;"C")),0,IF(Calculations!P64&lt;0,0,Calculations!P64))</f>
        <v>0</v>
      </c>
      <c r="J65" s="10">
        <f t="shared" si="3"/>
        <v>0</v>
      </c>
      <c r="K65" s="11"/>
      <c r="L65" s="10">
        <f t="shared" si="1"/>
        <v>0</v>
      </c>
      <c r="M65" s="10">
        <f t="shared" si="2"/>
        <v>0</v>
      </c>
    </row>
    <row r="66" spans="4:13" ht="12.75">
      <c r="D66" s="35" t="s">
        <v>21</v>
      </c>
      <c r="E66" s="35">
        <v>-999</v>
      </c>
      <c r="F66" s="35">
        <v>-999</v>
      </c>
      <c r="G66" s="13" t="str">
        <f t="shared" si="0"/>
        <v>Need Data</v>
      </c>
      <c r="H66" s="4"/>
      <c r="I66" s="10">
        <f>IF(OR(E66=-999,F66=-999,E66&lt;F66,AND(C$4&lt;&gt;"F",C$4&lt;&gt;"C")),0,IF(Calculations!P65&lt;0,0,Calculations!P65))</f>
        <v>0</v>
      </c>
      <c r="J66" s="10">
        <f t="shared" si="3"/>
        <v>0</v>
      </c>
      <c r="K66" s="11"/>
      <c r="L66" s="10">
        <f t="shared" si="1"/>
        <v>0</v>
      </c>
      <c r="M66" s="10">
        <f t="shared" si="2"/>
        <v>0</v>
      </c>
    </row>
    <row r="67" spans="4:13" ht="12.75">
      <c r="D67" s="35" t="s">
        <v>21</v>
      </c>
      <c r="E67" s="35">
        <v>-999</v>
      </c>
      <c r="F67" s="35">
        <v>-999</v>
      </c>
      <c r="G67" s="13" t="str">
        <f t="shared" si="0"/>
        <v>Need Data</v>
      </c>
      <c r="H67" s="4"/>
      <c r="I67" s="10">
        <f>IF(OR(E67=-999,F67=-999,E67&lt;F67,AND(C$4&lt;&gt;"F",C$4&lt;&gt;"C")),0,IF(Calculations!P66&lt;0,0,Calculations!P66))</f>
        <v>0</v>
      </c>
      <c r="J67" s="10">
        <f t="shared" si="3"/>
        <v>0</v>
      </c>
      <c r="K67" s="11"/>
      <c r="L67" s="10">
        <f t="shared" si="1"/>
        <v>0</v>
      </c>
      <c r="M67" s="10">
        <f t="shared" si="2"/>
        <v>0</v>
      </c>
    </row>
    <row r="68" spans="4:13" ht="12.75">
      <c r="D68" s="35" t="s">
        <v>21</v>
      </c>
      <c r="E68" s="35">
        <v>-999</v>
      </c>
      <c r="F68" s="35">
        <v>-999</v>
      </c>
      <c r="G68" s="13" t="str">
        <f t="shared" si="0"/>
        <v>Need Data</v>
      </c>
      <c r="H68" s="4"/>
      <c r="I68" s="10">
        <f>IF(OR(E68=-999,F68=-999,E68&lt;F68,AND(C$4&lt;&gt;"F",C$4&lt;&gt;"C")),0,IF(Calculations!P67&lt;0,0,Calculations!P67))</f>
        <v>0</v>
      </c>
      <c r="J68" s="10">
        <f t="shared" si="3"/>
        <v>0</v>
      </c>
      <c r="K68" s="11"/>
      <c r="L68" s="10">
        <f t="shared" si="1"/>
        <v>0</v>
      </c>
      <c r="M68" s="10">
        <f t="shared" si="2"/>
        <v>0</v>
      </c>
    </row>
    <row r="69" spans="4:13" ht="12.75">
      <c r="D69" s="35" t="s">
        <v>21</v>
      </c>
      <c r="E69" s="35">
        <v>-999</v>
      </c>
      <c r="F69" s="35">
        <v>-999</v>
      </c>
      <c r="G69" s="13" t="str">
        <f t="shared" si="0"/>
        <v>Need Data</v>
      </c>
      <c r="H69" s="4"/>
      <c r="I69" s="10">
        <f>IF(OR(E69=-999,F69=-999,E69&lt;F69,AND(C$4&lt;&gt;"F",C$4&lt;&gt;"C")),0,IF(Calculations!P68&lt;0,0,Calculations!P68))</f>
        <v>0</v>
      </c>
      <c r="J69" s="10">
        <f t="shared" si="3"/>
        <v>0</v>
      </c>
      <c r="K69" s="11"/>
      <c r="L69" s="10">
        <f t="shared" si="1"/>
        <v>0</v>
      </c>
      <c r="M69" s="10">
        <f t="shared" si="2"/>
        <v>0</v>
      </c>
    </row>
    <row r="70" spans="4:13" ht="12.75">
      <c r="D70" s="35" t="s">
        <v>21</v>
      </c>
      <c r="E70" s="35">
        <v>-999</v>
      </c>
      <c r="F70" s="35">
        <v>-999</v>
      </c>
      <c r="G70" s="13" t="str">
        <f t="shared" si="0"/>
        <v>Need Data</v>
      </c>
      <c r="H70" s="4"/>
      <c r="I70" s="10">
        <f>IF(OR(E70=-999,F70=-999,E70&lt;F70,AND(C$4&lt;&gt;"F",C$4&lt;&gt;"C")),0,IF(Calculations!P69&lt;0,0,Calculations!P69))</f>
        <v>0</v>
      </c>
      <c r="J70" s="10">
        <f t="shared" si="3"/>
        <v>0</v>
      </c>
      <c r="K70" s="11"/>
      <c r="L70" s="10">
        <f t="shared" si="1"/>
        <v>0</v>
      </c>
      <c r="M70" s="10">
        <f t="shared" si="2"/>
        <v>0</v>
      </c>
    </row>
    <row r="71" spans="4:13" ht="12.75">
      <c r="D71" s="35" t="s">
        <v>21</v>
      </c>
      <c r="E71" s="35">
        <v>-999</v>
      </c>
      <c r="F71" s="35">
        <v>-999</v>
      </c>
      <c r="G71" s="13" t="str">
        <f t="shared" si="0"/>
        <v>Need Data</v>
      </c>
      <c r="H71" s="4"/>
      <c r="I71" s="10">
        <f>IF(OR(E71=-999,F71=-999,E71&lt;F71,AND(C$4&lt;&gt;"F",C$4&lt;&gt;"C")),0,IF(Calculations!P70&lt;0,0,Calculations!P70))</f>
        <v>0</v>
      </c>
      <c r="J71" s="10">
        <f t="shared" si="3"/>
        <v>0</v>
      </c>
      <c r="K71" s="11"/>
      <c r="L71" s="10">
        <f t="shared" si="1"/>
        <v>0</v>
      </c>
      <c r="M71" s="10">
        <f t="shared" si="2"/>
        <v>0</v>
      </c>
    </row>
    <row r="72" spans="4:13" ht="12.75">
      <c r="D72" s="35" t="s">
        <v>21</v>
      </c>
      <c r="E72" s="35">
        <v>-999</v>
      </c>
      <c r="F72" s="35">
        <v>-999</v>
      </c>
      <c r="G72" s="13" t="str">
        <f t="shared" si="0"/>
        <v>Need Data</v>
      </c>
      <c r="H72" s="4"/>
      <c r="I72" s="10">
        <f>IF(OR(E72=-999,F72=-999,E72&lt;F72,AND(C$4&lt;&gt;"F",C$4&lt;&gt;"C")),0,IF(Calculations!P71&lt;0,0,Calculations!P71))</f>
        <v>0</v>
      </c>
      <c r="J72" s="10">
        <f t="shared" si="3"/>
        <v>0</v>
      </c>
      <c r="K72" s="11"/>
      <c r="L72" s="10">
        <f t="shared" si="1"/>
        <v>0</v>
      </c>
      <c r="M72" s="10">
        <f t="shared" si="2"/>
        <v>0</v>
      </c>
    </row>
    <row r="73" spans="4:13" ht="12.75">
      <c r="D73" s="35" t="s">
        <v>21</v>
      </c>
      <c r="E73" s="35">
        <v>-999</v>
      </c>
      <c r="F73" s="35">
        <v>-999</v>
      </c>
      <c r="G73" s="13" t="str">
        <f t="shared" si="0"/>
        <v>Need Data</v>
      </c>
      <c r="H73" s="4"/>
      <c r="I73" s="10">
        <f>IF(OR(E73=-999,F73=-999,E73&lt;F73,AND(C$4&lt;&gt;"F",C$4&lt;&gt;"C")),0,IF(Calculations!P72&lt;0,0,Calculations!P72))</f>
        <v>0</v>
      </c>
      <c r="J73" s="10">
        <f t="shared" si="3"/>
        <v>0</v>
      </c>
      <c r="K73" s="11"/>
      <c r="L73" s="10">
        <f t="shared" si="1"/>
        <v>0</v>
      </c>
      <c r="M73" s="10">
        <f t="shared" si="2"/>
        <v>0</v>
      </c>
    </row>
    <row r="74" spans="4:13" ht="12.75">
      <c r="D74" s="35" t="s">
        <v>21</v>
      </c>
      <c r="E74" s="35">
        <v>-999</v>
      </c>
      <c r="F74" s="35">
        <v>-999</v>
      </c>
      <c r="G74" s="13" t="str">
        <f t="shared" si="0"/>
        <v>Need Data</v>
      </c>
      <c r="H74" s="4"/>
      <c r="I74" s="10">
        <f>IF(OR(E74=-999,F74=-999,E74&lt;F74,AND(C$4&lt;&gt;"F",C$4&lt;&gt;"C")),0,IF(Calculations!P73&lt;0,0,Calculations!P73))</f>
        <v>0</v>
      </c>
      <c r="J74" s="10">
        <f t="shared" si="3"/>
        <v>0</v>
      </c>
      <c r="K74" s="11"/>
      <c r="L74" s="10">
        <f t="shared" si="1"/>
        <v>0</v>
      </c>
      <c r="M74" s="10">
        <f t="shared" si="2"/>
        <v>0</v>
      </c>
    </row>
    <row r="75" spans="4:13" ht="12.75">
      <c r="D75" s="35" t="s">
        <v>21</v>
      </c>
      <c r="E75" s="35">
        <v>-999</v>
      </c>
      <c r="F75" s="35">
        <v>-999</v>
      </c>
      <c r="G75" s="13" t="str">
        <f aca="true" t="shared" si="4" ref="G75:G138">IF(OR(E75=-999,F75=-999),"Need Data",IF((E75&lt;F75),"Max&lt;Min","OK"))</f>
        <v>Need Data</v>
      </c>
      <c r="H75" s="4"/>
      <c r="I75" s="10">
        <f>IF(OR(E75=-999,F75=-999,E75&lt;F75,AND(C$4&lt;&gt;"F",C$4&lt;&gt;"C")),0,IF(Calculations!P74&lt;0,0,Calculations!P74))</f>
        <v>0</v>
      </c>
      <c r="J75" s="10">
        <f t="shared" si="3"/>
        <v>0</v>
      </c>
      <c r="K75" s="11"/>
      <c r="L75" s="10">
        <f aca="true" t="shared" si="5" ref="L75:L138">IF((C$4="C"),I75*1.8,I75*(5/9))</f>
        <v>0</v>
      </c>
      <c r="M75" s="10">
        <f aca="true" t="shared" si="6" ref="M75:M138">M74+L75</f>
        <v>0</v>
      </c>
    </row>
    <row r="76" spans="4:13" ht="12.75">
      <c r="D76" s="35" t="s">
        <v>21</v>
      </c>
      <c r="E76" s="35">
        <v>-999</v>
      </c>
      <c r="F76" s="35">
        <v>-999</v>
      </c>
      <c r="G76" s="13" t="str">
        <f t="shared" si="4"/>
        <v>Need Data</v>
      </c>
      <c r="H76" s="4"/>
      <c r="I76" s="10">
        <f>IF(OR(E76=-999,F76=-999,E76&lt;F76,AND(C$4&lt;&gt;"F",C$4&lt;&gt;"C")),0,IF(Calculations!P75&lt;0,0,Calculations!P75))</f>
        <v>0</v>
      </c>
      <c r="J76" s="10">
        <f aca="true" t="shared" si="7" ref="J76:J139">J75+I76</f>
        <v>0</v>
      </c>
      <c r="K76" s="11"/>
      <c r="L76" s="10">
        <f t="shared" si="5"/>
        <v>0</v>
      </c>
      <c r="M76" s="10">
        <f t="shared" si="6"/>
        <v>0</v>
      </c>
    </row>
    <row r="77" spans="4:13" ht="12.75">
      <c r="D77" s="35" t="s">
        <v>21</v>
      </c>
      <c r="E77" s="35">
        <v>-999</v>
      </c>
      <c r="F77" s="35">
        <v>-999</v>
      </c>
      <c r="G77" s="13" t="str">
        <f t="shared" si="4"/>
        <v>Need Data</v>
      </c>
      <c r="H77" s="4"/>
      <c r="I77" s="10">
        <f>IF(OR(E77=-999,F77=-999,E77&lt;F77,AND(C$4&lt;&gt;"F",C$4&lt;&gt;"C")),0,IF(Calculations!P76&lt;0,0,Calculations!P76))</f>
        <v>0</v>
      </c>
      <c r="J77" s="10">
        <f t="shared" si="7"/>
        <v>0</v>
      </c>
      <c r="K77" s="11"/>
      <c r="L77" s="10">
        <f t="shared" si="5"/>
        <v>0</v>
      </c>
      <c r="M77" s="10">
        <f t="shared" si="6"/>
        <v>0</v>
      </c>
    </row>
    <row r="78" spans="4:13" ht="12.75">
      <c r="D78" s="35" t="s">
        <v>21</v>
      </c>
      <c r="E78" s="35">
        <v>-999</v>
      </c>
      <c r="F78" s="35">
        <v>-999</v>
      </c>
      <c r="G78" s="13" t="str">
        <f t="shared" si="4"/>
        <v>Need Data</v>
      </c>
      <c r="H78" s="4"/>
      <c r="I78" s="10">
        <f>IF(OR(E78=-999,F78=-999,E78&lt;F78,AND(C$4&lt;&gt;"F",C$4&lt;&gt;"C")),0,IF(Calculations!P77&lt;0,0,Calculations!P77))</f>
        <v>0</v>
      </c>
      <c r="J78" s="10">
        <f t="shared" si="7"/>
        <v>0</v>
      </c>
      <c r="K78" s="11"/>
      <c r="L78" s="10">
        <f t="shared" si="5"/>
        <v>0</v>
      </c>
      <c r="M78" s="10">
        <f t="shared" si="6"/>
        <v>0</v>
      </c>
    </row>
    <row r="79" spans="4:13" ht="12.75">
      <c r="D79" s="35" t="s">
        <v>21</v>
      </c>
      <c r="E79" s="35">
        <v>-999</v>
      </c>
      <c r="F79" s="35">
        <v>-999</v>
      </c>
      <c r="G79" s="13" t="str">
        <f t="shared" si="4"/>
        <v>Need Data</v>
      </c>
      <c r="H79" s="4"/>
      <c r="I79" s="10">
        <f>IF(OR(E79=-999,F79=-999,E79&lt;F79,AND(C$4&lt;&gt;"F",C$4&lt;&gt;"C")),0,IF(Calculations!P78&lt;0,0,Calculations!P78))</f>
        <v>0</v>
      </c>
      <c r="J79" s="10">
        <f t="shared" si="7"/>
        <v>0</v>
      </c>
      <c r="K79" s="11"/>
      <c r="L79" s="10">
        <f t="shared" si="5"/>
        <v>0</v>
      </c>
      <c r="M79" s="10">
        <f t="shared" si="6"/>
        <v>0</v>
      </c>
    </row>
    <row r="80" spans="4:13" ht="12.75">
      <c r="D80" s="35" t="s">
        <v>21</v>
      </c>
      <c r="E80" s="35">
        <v>-999</v>
      </c>
      <c r="F80" s="35">
        <v>-999</v>
      </c>
      <c r="G80" s="13" t="str">
        <f t="shared" si="4"/>
        <v>Need Data</v>
      </c>
      <c r="H80" s="4"/>
      <c r="I80" s="10">
        <f>IF(OR(E80=-999,F80=-999,E80&lt;F80,AND(C$4&lt;&gt;"F",C$4&lt;&gt;"C")),0,IF(Calculations!P79&lt;0,0,Calculations!P79))</f>
        <v>0</v>
      </c>
      <c r="J80" s="10">
        <f t="shared" si="7"/>
        <v>0</v>
      </c>
      <c r="K80" s="11"/>
      <c r="L80" s="10">
        <f t="shared" si="5"/>
        <v>0</v>
      </c>
      <c r="M80" s="10">
        <f t="shared" si="6"/>
        <v>0</v>
      </c>
    </row>
    <row r="81" spans="4:13" ht="12.75">
      <c r="D81" s="35" t="s">
        <v>21</v>
      </c>
      <c r="E81" s="35">
        <v>-999</v>
      </c>
      <c r="F81" s="35">
        <v>-999</v>
      </c>
      <c r="G81" s="13" t="str">
        <f t="shared" si="4"/>
        <v>Need Data</v>
      </c>
      <c r="H81" s="4"/>
      <c r="I81" s="10">
        <f>IF(OR(E81=-999,F81=-999,E81&lt;F81,AND(C$4&lt;&gt;"F",C$4&lt;&gt;"C")),0,IF(Calculations!P80&lt;0,0,Calculations!P80))</f>
        <v>0</v>
      </c>
      <c r="J81" s="10">
        <f t="shared" si="7"/>
        <v>0</v>
      </c>
      <c r="K81" s="11"/>
      <c r="L81" s="10">
        <f t="shared" si="5"/>
        <v>0</v>
      </c>
      <c r="M81" s="10">
        <f t="shared" si="6"/>
        <v>0</v>
      </c>
    </row>
    <row r="82" spans="4:13" ht="12.75">
      <c r="D82" s="35" t="s">
        <v>21</v>
      </c>
      <c r="E82" s="35">
        <v>-999</v>
      </c>
      <c r="F82" s="35">
        <v>-999</v>
      </c>
      <c r="G82" s="13" t="str">
        <f t="shared" si="4"/>
        <v>Need Data</v>
      </c>
      <c r="H82" s="4"/>
      <c r="I82" s="10">
        <f>IF(OR(E82=-999,F82=-999,E82&lt;F82,AND(C$4&lt;&gt;"F",C$4&lt;&gt;"C")),0,IF(Calculations!P81&lt;0,0,Calculations!P81))</f>
        <v>0</v>
      </c>
      <c r="J82" s="10">
        <f t="shared" si="7"/>
        <v>0</v>
      </c>
      <c r="K82" s="11"/>
      <c r="L82" s="10">
        <f t="shared" si="5"/>
        <v>0</v>
      </c>
      <c r="M82" s="10">
        <f t="shared" si="6"/>
        <v>0</v>
      </c>
    </row>
    <row r="83" spans="4:13" ht="12.75">
      <c r="D83" s="35" t="s">
        <v>21</v>
      </c>
      <c r="E83" s="35">
        <v>-999</v>
      </c>
      <c r="F83" s="35">
        <v>-999</v>
      </c>
      <c r="G83" s="13" t="str">
        <f t="shared" si="4"/>
        <v>Need Data</v>
      </c>
      <c r="H83" s="4"/>
      <c r="I83" s="10">
        <f>IF(OR(E83=-999,F83=-999,E83&lt;F83,AND(C$4&lt;&gt;"F",C$4&lt;&gt;"C")),0,IF(Calculations!P82&lt;0,0,Calculations!P82))</f>
        <v>0</v>
      </c>
      <c r="J83" s="10">
        <f t="shared" si="7"/>
        <v>0</v>
      </c>
      <c r="K83" s="11"/>
      <c r="L83" s="10">
        <f t="shared" si="5"/>
        <v>0</v>
      </c>
      <c r="M83" s="10">
        <f t="shared" si="6"/>
        <v>0</v>
      </c>
    </row>
    <row r="84" spans="4:13" ht="12.75">
      <c r="D84" s="35" t="s">
        <v>21</v>
      </c>
      <c r="E84" s="35">
        <v>-999</v>
      </c>
      <c r="F84" s="35">
        <v>-999</v>
      </c>
      <c r="G84" s="13" t="str">
        <f t="shared" si="4"/>
        <v>Need Data</v>
      </c>
      <c r="H84" s="4"/>
      <c r="I84" s="10">
        <f>IF(OR(E84=-999,F84=-999,E84&lt;F84,AND(C$4&lt;&gt;"F",C$4&lt;&gt;"C")),0,IF(Calculations!P83&lt;0,0,Calculations!P83))</f>
        <v>0</v>
      </c>
      <c r="J84" s="10">
        <f t="shared" si="7"/>
        <v>0</v>
      </c>
      <c r="K84" s="11"/>
      <c r="L84" s="10">
        <f t="shared" si="5"/>
        <v>0</v>
      </c>
      <c r="M84" s="10">
        <f t="shared" si="6"/>
        <v>0</v>
      </c>
    </row>
    <row r="85" spans="4:13" ht="12.75">
      <c r="D85" s="35" t="s">
        <v>21</v>
      </c>
      <c r="E85" s="35">
        <v>-999</v>
      </c>
      <c r="F85" s="35">
        <v>-999</v>
      </c>
      <c r="G85" s="13" t="str">
        <f t="shared" si="4"/>
        <v>Need Data</v>
      </c>
      <c r="H85" s="4"/>
      <c r="I85" s="10">
        <f>IF(OR(E85=-999,F85=-999,E85&lt;F85,AND(C$4&lt;&gt;"F",C$4&lt;&gt;"C")),0,IF(Calculations!P84&lt;0,0,Calculations!P84))</f>
        <v>0</v>
      </c>
      <c r="J85" s="10">
        <f t="shared" si="7"/>
        <v>0</v>
      </c>
      <c r="K85" s="11"/>
      <c r="L85" s="10">
        <f t="shared" si="5"/>
        <v>0</v>
      </c>
      <c r="M85" s="10">
        <f t="shared" si="6"/>
        <v>0</v>
      </c>
    </row>
    <row r="86" spans="4:13" ht="12.75">
      <c r="D86" s="35" t="s">
        <v>21</v>
      </c>
      <c r="E86" s="35">
        <v>-999</v>
      </c>
      <c r="F86" s="35">
        <v>-999</v>
      </c>
      <c r="G86" s="13" t="str">
        <f t="shared" si="4"/>
        <v>Need Data</v>
      </c>
      <c r="H86" s="4"/>
      <c r="I86" s="10">
        <f>IF(OR(E86=-999,F86=-999,E86&lt;F86,AND(C$4&lt;&gt;"F",C$4&lt;&gt;"C")),0,IF(Calculations!P85&lt;0,0,Calculations!P85))</f>
        <v>0</v>
      </c>
      <c r="J86" s="10">
        <f t="shared" si="7"/>
        <v>0</v>
      </c>
      <c r="K86" s="11"/>
      <c r="L86" s="10">
        <f t="shared" si="5"/>
        <v>0</v>
      </c>
      <c r="M86" s="10">
        <f t="shared" si="6"/>
        <v>0</v>
      </c>
    </row>
    <row r="87" spans="4:13" ht="12.75">
      <c r="D87" s="35" t="s">
        <v>21</v>
      </c>
      <c r="E87" s="35">
        <v>-999</v>
      </c>
      <c r="F87" s="35">
        <v>-999</v>
      </c>
      <c r="G87" s="13" t="str">
        <f t="shared" si="4"/>
        <v>Need Data</v>
      </c>
      <c r="H87" s="4"/>
      <c r="I87" s="10">
        <f>IF(OR(E87=-999,F87=-999,E87&lt;F87,AND(C$4&lt;&gt;"F",C$4&lt;&gt;"C")),0,IF(Calculations!P86&lt;0,0,Calculations!P86))</f>
        <v>0</v>
      </c>
      <c r="J87" s="10">
        <f t="shared" si="7"/>
        <v>0</v>
      </c>
      <c r="K87" s="11"/>
      <c r="L87" s="10">
        <f t="shared" si="5"/>
        <v>0</v>
      </c>
      <c r="M87" s="10">
        <f t="shared" si="6"/>
        <v>0</v>
      </c>
    </row>
    <row r="88" spans="4:13" ht="12.75">
      <c r="D88" s="35" t="s">
        <v>21</v>
      </c>
      <c r="E88" s="35">
        <v>-999</v>
      </c>
      <c r="F88" s="35">
        <v>-999</v>
      </c>
      <c r="G88" s="13" t="str">
        <f t="shared" si="4"/>
        <v>Need Data</v>
      </c>
      <c r="H88" s="4"/>
      <c r="I88" s="10">
        <f>IF(OR(E88=-999,F88=-999,E88&lt;F88,AND(C$4&lt;&gt;"F",C$4&lt;&gt;"C")),0,IF(Calculations!P87&lt;0,0,Calculations!P87))</f>
        <v>0</v>
      </c>
      <c r="J88" s="10">
        <f t="shared" si="7"/>
        <v>0</v>
      </c>
      <c r="K88" s="11"/>
      <c r="L88" s="10">
        <f t="shared" si="5"/>
        <v>0</v>
      </c>
      <c r="M88" s="10">
        <f t="shared" si="6"/>
        <v>0</v>
      </c>
    </row>
    <row r="89" spans="4:13" ht="12.75">
      <c r="D89" s="35" t="s">
        <v>21</v>
      </c>
      <c r="E89" s="35">
        <v>-999</v>
      </c>
      <c r="F89" s="35">
        <v>-999</v>
      </c>
      <c r="G89" s="13" t="str">
        <f t="shared" si="4"/>
        <v>Need Data</v>
      </c>
      <c r="H89" s="4"/>
      <c r="I89" s="10">
        <f>IF(OR(E89=-999,F89=-999,E89&lt;F89,AND(C$4&lt;&gt;"F",C$4&lt;&gt;"C")),0,IF(Calculations!P88&lt;0,0,Calculations!P88))</f>
        <v>0</v>
      </c>
      <c r="J89" s="10">
        <f t="shared" si="7"/>
        <v>0</v>
      </c>
      <c r="K89" s="11"/>
      <c r="L89" s="10">
        <f t="shared" si="5"/>
        <v>0</v>
      </c>
      <c r="M89" s="10">
        <f t="shared" si="6"/>
        <v>0</v>
      </c>
    </row>
    <row r="90" spans="4:13" ht="12.75">
      <c r="D90" s="35" t="s">
        <v>21</v>
      </c>
      <c r="E90" s="35">
        <v>-999</v>
      </c>
      <c r="F90" s="35">
        <v>-999</v>
      </c>
      <c r="G90" s="13" t="str">
        <f t="shared" si="4"/>
        <v>Need Data</v>
      </c>
      <c r="H90" s="4"/>
      <c r="I90" s="10">
        <f>IF(OR(E90=-999,F90=-999,E90&lt;F90,AND(C$4&lt;&gt;"F",C$4&lt;&gt;"C")),0,IF(Calculations!P89&lt;0,0,Calculations!P89))</f>
        <v>0</v>
      </c>
      <c r="J90" s="10">
        <f t="shared" si="7"/>
        <v>0</v>
      </c>
      <c r="K90" s="11"/>
      <c r="L90" s="10">
        <f t="shared" si="5"/>
        <v>0</v>
      </c>
      <c r="M90" s="10">
        <f t="shared" si="6"/>
        <v>0</v>
      </c>
    </row>
    <row r="91" spans="4:13" ht="12.75">
      <c r="D91" s="35" t="s">
        <v>21</v>
      </c>
      <c r="E91" s="35">
        <v>-999</v>
      </c>
      <c r="F91" s="35">
        <v>-999</v>
      </c>
      <c r="G91" s="13" t="str">
        <f t="shared" si="4"/>
        <v>Need Data</v>
      </c>
      <c r="H91" s="4"/>
      <c r="I91" s="10">
        <f>IF(OR(E91=-999,F91=-999,E91&lt;F91,AND(C$4&lt;&gt;"F",C$4&lt;&gt;"C")),0,IF(Calculations!P90&lt;0,0,Calculations!P90))</f>
        <v>0</v>
      </c>
      <c r="J91" s="10">
        <f t="shared" si="7"/>
        <v>0</v>
      </c>
      <c r="K91" s="11"/>
      <c r="L91" s="10">
        <f t="shared" si="5"/>
        <v>0</v>
      </c>
      <c r="M91" s="10">
        <f t="shared" si="6"/>
        <v>0</v>
      </c>
    </row>
    <row r="92" spans="4:13" ht="12.75">
      <c r="D92" s="35" t="s">
        <v>21</v>
      </c>
      <c r="E92" s="35">
        <v>-999</v>
      </c>
      <c r="F92" s="35">
        <v>-999</v>
      </c>
      <c r="G92" s="13" t="str">
        <f t="shared" si="4"/>
        <v>Need Data</v>
      </c>
      <c r="H92" s="4"/>
      <c r="I92" s="10">
        <f>IF(OR(E92=-999,F92=-999,E92&lt;F92,AND(C$4&lt;&gt;"F",C$4&lt;&gt;"C")),0,IF(Calculations!P91&lt;0,0,Calculations!P91))</f>
        <v>0</v>
      </c>
      <c r="J92" s="10">
        <f t="shared" si="7"/>
        <v>0</v>
      </c>
      <c r="K92" s="11"/>
      <c r="L92" s="10">
        <f t="shared" si="5"/>
        <v>0</v>
      </c>
      <c r="M92" s="10">
        <f t="shared" si="6"/>
        <v>0</v>
      </c>
    </row>
    <row r="93" spans="4:13" ht="12.75">
      <c r="D93" s="35" t="s">
        <v>21</v>
      </c>
      <c r="E93" s="35">
        <v>-999</v>
      </c>
      <c r="F93" s="35">
        <v>-999</v>
      </c>
      <c r="G93" s="13" t="str">
        <f t="shared" si="4"/>
        <v>Need Data</v>
      </c>
      <c r="H93" s="4"/>
      <c r="I93" s="10">
        <f>IF(OR(E93=-999,F93=-999,E93&lt;F93,AND(C$4&lt;&gt;"F",C$4&lt;&gt;"C")),0,IF(Calculations!P92&lt;0,0,Calculations!P92))</f>
        <v>0</v>
      </c>
      <c r="J93" s="10">
        <f t="shared" si="7"/>
        <v>0</v>
      </c>
      <c r="K93" s="11"/>
      <c r="L93" s="10">
        <f t="shared" si="5"/>
        <v>0</v>
      </c>
      <c r="M93" s="10">
        <f t="shared" si="6"/>
        <v>0</v>
      </c>
    </row>
    <row r="94" spans="4:13" ht="12.75">
      <c r="D94" s="35" t="s">
        <v>21</v>
      </c>
      <c r="E94" s="35">
        <v>-999</v>
      </c>
      <c r="F94" s="35">
        <v>-999</v>
      </c>
      <c r="G94" s="13" t="str">
        <f t="shared" si="4"/>
        <v>Need Data</v>
      </c>
      <c r="H94" s="4"/>
      <c r="I94" s="10">
        <f>IF(OR(E94=-999,F94=-999,E94&lt;F94,AND(C$4&lt;&gt;"F",C$4&lt;&gt;"C")),0,IF(Calculations!P93&lt;0,0,Calculations!P93))</f>
        <v>0</v>
      </c>
      <c r="J94" s="10">
        <f t="shared" si="7"/>
        <v>0</v>
      </c>
      <c r="K94" s="11"/>
      <c r="L94" s="10">
        <f t="shared" si="5"/>
        <v>0</v>
      </c>
      <c r="M94" s="10">
        <f t="shared" si="6"/>
        <v>0</v>
      </c>
    </row>
    <row r="95" spans="4:13" ht="12.75">
      <c r="D95" s="35" t="s">
        <v>21</v>
      </c>
      <c r="E95" s="35">
        <v>-999</v>
      </c>
      <c r="F95" s="35">
        <v>-999</v>
      </c>
      <c r="G95" s="13" t="str">
        <f t="shared" si="4"/>
        <v>Need Data</v>
      </c>
      <c r="H95" s="4"/>
      <c r="I95" s="10">
        <f>IF(OR(E95=-999,F95=-999,E95&lt;F95,AND(C$4&lt;&gt;"F",C$4&lt;&gt;"C")),0,IF(Calculations!P94&lt;0,0,Calculations!P94))</f>
        <v>0</v>
      </c>
      <c r="J95" s="10">
        <f t="shared" si="7"/>
        <v>0</v>
      </c>
      <c r="K95" s="11"/>
      <c r="L95" s="10">
        <f t="shared" si="5"/>
        <v>0</v>
      </c>
      <c r="M95" s="10">
        <f t="shared" si="6"/>
        <v>0</v>
      </c>
    </row>
    <row r="96" spans="4:13" ht="12.75">
      <c r="D96" s="35" t="s">
        <v>21</v>
      </c>
      <c r="E96" s="35">
        <v>-999</v>
      </c>
      <c r="F96" s="35">
        <v>-999</v>
      </c>
      <c r="G96" s="13" t="str">
        <f t="shared" si="4"/>
        <v>Need Data</v>
      </c>
      <c r="H96" s="4"/>
      <c r="I96" s="10">
        <f>IF(OR(E96=-999,F96=-999,E96&lt;F96,AND(C$4&lt;&gt;"F",C$4&lt;&gt;"C")),0,IF(Calculations!P95&lt;0,0,Calculations!P95))</f>
        <v>0</v>
      </c>
      <c r="J96" s="10">
        <f t="shared" si="7"/>
        <v>0</v>
      </c>
      <c r="K96" s="11"/>
      <c r="L96" s="10">
        <f t="shared" si="5"/>
        <v>0</v>
      </c>
      <c r="M96" s="10">
        <f t="shared" si="6"/>
        <v>0</v>
      </c>
    </row>
    <row r="97" spans="4:13" ht="12.75">
      <c r="D97" s="35" t="s">
        <v>21</v>
      </c>
      <c r="E97" s="35">
        <v>-999</v>
      </c>
      <c r="F97" s="35">
        <v>-999</v>
      </c>
      <c r="G97" s="13" t="str">
        <f t="shared" si="4"/>
        <v>Need Data</v>
      </c>
      <c r="H97" s="4"/>
      <c r="I97" s="10">
        <f>IF(OR(E97=-999,F97=-999,E97&lt;F97,AND(C$4&lt;&gt;"F",C$4&lt;&gt;"C")),0,IF(Calculations!P96&lt;0,0,Calculations!P96))</f>
        <v>0</v>
      </c>
      <c r="J97" s="10">
        <f t="shared" si="7"/>
        <v>0</v>
      </c>
      <c r="K97" s="11"/>
      <c r="L97" s="10">
        <f t="shared" si="5"/>
        <v>0</v>
      </c>
      <c r="M97" s="10">
        <f t="shared" si="6"/>
        <v>0</v>
      </c>
    </row>
    <row r="98" spans="4:13" ht="12.75">
      <c r="D98" s="35" t="s">
        <v>21</v>
      </c>
      <c r="E98" s="35">
        <v>-999</v>
      </c>
      <c r="F98" s="35">
        <v>-999</v>
      </c>
      <c r="G98" s="13" t="str">
        <f t="shared" si="4"/>
        <v>Need Data</v>
      </c>
      <c r="H98" s="4"/>
      <c r="I98" s="10">
        <f>IF(OR(E98=-999,F98=-999,E98&lt;F98,AND(C$4&lt;&gt;"F",C$4&lt;&gt;"C")),0,IF(Calculations!P97&lt;0,0,Calculations!P97))</f>
        <v>0</v>
      </c>
      <c r="J98" s="10">
        <f t="shared" si="7"/>
        <v>0</v>
      </c>
      <c r="K98" s="11"/>
      <c r="L98" s="10">
        <f t="shared" si="5"/>
        <v>0</v>
      </c>
      <c r="M98" s="10">
        <f t="shared" si="6"/>
        <v>0</v>
      </c>
    </row>
    <row r="99" spans="4:13" ht="12.75">
      <c r="D99" s="35" t="s">
        <v>21</v>
      </c>
      <c r="E99" s="35">
        <v>-999</v>
      </c>
      <c r="F99" s="35">
        <v>-999</v>
      </c>
      <c r="G99" s="13" t="str">
        <f t="shared" si="4"/>
        <v>Need Data</v>
      </c>
      <c r="H99" s="4"/>
      <c r="I99" s="10">
        <f>IF(OR(E99=-999,F99=-999,E99&lt;F99,AND(C$4&lt;&gt;"F",C$4&lt;&gt;"C")),0,IF(Calculations!P98&lt;0,0,Calculations!P98))</f>
        <v>0</v>
      </c>
      <c r="J99" s="10">
        <f t="shared" si="7"/>
        <v>0</v>
      </c>
      <c r="K99" s="11"/>
      <c r="L99" s="10">
        <f t="shared" si="5"/>
        <v>0</v>
      </c>
      <c r="M99" s="10">
        <f t="shared" si="6"/>
        <v>0</v>
      </c>
    </row>
    <row r="100" spans="4:13" ht="12.75">
      <c r="D100" s="35" t="s">
        <v>21</v>
      </c>
      <c r="E100" s="35">
        <v>-999</v>
      </c>
      <c r="F100" s="35">
        <v>-999</v>
      </c>
      <c r="G100" s="13" t="str">
        <f t="shared" si="4"/>
        <v>Need Data</v>
      </c>
      <c r="H100" s="4"/>
      <c r="I100" s="10">
        <f>IF(OR(E100=-999,F100=-999,E100&lt;F100,AND(C$4&lt;&gt;"F",C$4&lt;&gt;"C")),0,IF(Calculations!P99&lt;0,0,Calculations!P99))</f>
        <v>0</v>
      </c>
      <c r="J100" s="10">
        <f t="shared" si="7"/>
        <v>0</v>
      </c>
      <c r="K100" s="11"/>
      <c r="L100" s="10">
        <f t="shared" si="5"/>
        <v>0</v>
      </c>
      <c r="M100" s="10">
        <f t="shared" si="6"/>
        <v>0</v>
      </c>
    </row>
    <row r="101" spans="4:13" ht="12.75">
      <c r="D101" s="35" t="s">
        <v>21</v>
      </c>
      <c r="E101" s="35">
        <v>-999</v>
      </c>
      <c r="F101" s="35">
        <v>-999</v>
      </c>
      <c r="G101" s="13" t="str">
        <f t="shared" si="4"/>
        <v>Need Data</v>
      </c>
      <c r="H101" s="4"/>
      <c r="I101" s="10">
        <f>IF(OR(E101=-999,F101=-999,E101&lt;F101,AND(C$4&lt;&gt;"F",C$4&lt;&gt;"C")),0,IF(Calculations!P100&lt;0,0,Calculations!P100))</f>
        <v>0</v>
      </c>
      <c r="J101" s="10">
        <f t="shared" si="7"/>
        <v>0</v>
      </c>
      <c r="K101" s="11"/>
      <c r="L101" s="10">
        <f t="shared" si="5"/>
        <v>0</v>
      </c>
      <c r="M101" s="10">
        <f t="shared" si="6"/>
        <v>0</v>
      </c>
    </row>
    <row r="102" spans="4:13" ht="12.75">
      <c r="D102" s="35" t="s">
        <v>21</v>
      </c>
      <c r="E102" s="35">
        <v>-999</v>
      </c>
      <c r="F102" s="35">
        <v>-999</v>
      </c>
      <c r="G102" s="13" t="str">
        <f t="shared" si="4"/>
        <v>Need Data</v>
      </c>
      <c r="H102" s="4"/>
      <c r="I102" s="10">
        <f>IF(OR(E102=-999,F102=-999,E102&lt;F102,AND(C$4&lt;&gt;"F",C$4&lt;&gt;"C")),0,IF(Calculations!P101&lt;0,0,Calculations!P101))</f>
        <v>0</v>
      </c>
      <c r="J102" s="10">
        <f t="shared" si="7"/>
        <v>0</v>
      </c>
      <c r="K102" s="11"/>
      <c r="L102" s="10">
        <f t="shared" si="5"/>
        <v>0</v>
      </c>
      <c r="M102" s="10">
        <f t="shared" si="6"/>
        <v>0</v>
      </c>
    </row>
    <row r="103" spans="4:13" ht="12.75">
      <c r="D103" s="35" t="s">
        <v>21</v>
      </c>
      <c r="E103" s="35">
        <v>-999</v>
      </c>
      <c r="F103" s="35">
        <v>-999</v>
      </c>
      <c r="G103" s="13" t="str">
        <f t="shared" si="4"/>
        <v>Need Data</v>
      </c>
      <c r="H103" s="4"/>
      <c r="I103" s="10">
        <f>IF(OR(E103=-999,F103=-999,E103&lt;F103,AND(C$4&lt;&gt;"F",C$4&lt;&gt;"C")),0,IF(Calculations!P102&lt;0,0,Calculations!P102))</f>
        <v>0</v>
      </c>
      <c r="J103" s="10">
        <f t="shared" si="7"/>
        <v>0</v>
      </c>
      <c r="K103" s="11"/>
      <c r="L103" s="10">
        <f t="shared" si="5"/>
        <v>0</v>
      </c>
      <c r="M103" s="10">
        <f t="shared" si="6"/>
        <v>0</v>
      </c>
    </row>
    <row r="104" spans="4:13" ht="12.75">
      <c r="D104" s="35" t="s">
        <v>21</v>
      </c>
      <c r="E104" s="35">
        <v>-999</v>
      </c>
      <c r="F104" s="35">
        <v>-999</v>
      </c>
      <c r="G104" s="13" t="str">
        <f t="shared" si="4"/>
        <v>Need Data</v>
      </c>
      <c r="H104" s="4"/>
      <c r="I104" s="10">
        <f>IF(OR(E104=-999,F104=-999,E104&lt;F104,AND(C$4&lt;&gt;"F",C$4&lt;&gt;"C")),0,IF(Calculations!P103&lt;0,0,Calculations!P103))</f>
        <v>0</v>
      </c>
      <c r="J104" s="10">
        <f t="shared" si="7"/>
        <v>0</v>
      </c>
      <c r="K104" s="11"/>
      <c r="L104" s="10">
        <f t="shared" si="5"/>
        <v>0</v>
      </c>
      <c r="M104" s="10">
        <f t="shared" si="6"/>
        <v>0</v>
      </c>
    </row>
    <row r="105" spans="4:13" ht="12.75">
      <c r="D105" s="35" t="s">
        <v>21</v>
      </c>
      <c r="E105" s="35">
        <v>-999</v>
      </c>
      <c r="F105" s="35">
        <v>-999</v>
      </c>
      <c r="G105" s="13" t="str">
        <f t="shared" si="4"/>
        <v>Need Data</v>
      </c>
      <c r="H105" s="4"/>
      <c r="I105" s="10">
        <f>IF(OR(E105=-999,F105=-999,E105&lt;F105,AND(C$4&lt;&gt;"F",C$4&lt;&gt;"C")),0,IF(Calculations!P104&lt;0,0,Calculations!P104))</f>
        <v>0</v>
      </c>
      <c r="J105" s="10">
        <f t="shared" si="7"/>
        <v>0</v>
      </c>
      <c r="K105" s="11"/>
      <c r="L105" s="10">
        <f t="shared" si="5"/>
        <v>0</v>
      </c>
      <c r="M105" s="10">
        <f t="shared" si="6"/>
        <v>0</v>
      </c>
    </row>
    <row r="106" spans="4:13" ht="12.75">
      <c r="D106" s="35" t="s">
        <v>21</v>
      </c>
      <c r="E106" s="35">
        <v>-999</v>
      </c>
      <c r="F106" s="35">
        <v>-999</v>
      </c>
      <c r="G106" s="13" t="str">
        <f t="shared" si="4"/>
        <v>Need Data</v>
      </c>
      <c r="H106" s="4"/>
      <c r="I106" s="10">
        <f>IF(OR(E106=-999,F106=-999,E106&lt;F106,AND(C$4&lt;&gt;"F",C$4&lt;&gt;"C")),0,IF(Calculations!P105&lt;0,0,Calculations!P105))</f>
        <v>0</v>
      </c>
      <c r="J106" s="10">
        <f t="shared" si="7"/>
        <v>0</v>
      </c>
      <c r="K106" s="11"/>
      <c r="L106" s="10">
        <f t="shared" si="5"/>
        <v>0</v>
      </c>
      <c r="M106" s="10">
        <f t="shared" si="6"/>
        <v>0</v>
      </c>
    </row>
    <row r="107" spans="4:13" ht="12.75">
      <c r="D107" s="35" t="s">
        <v>21</v>
      </c>
      <c r="E107" s="35">
        <v>-999</v>
      </c>
      <c r="F107" s="35">
        <v>-999</v>
      </c>
      <c r="G107" s="13" t="str">
        <f t="shared" si="4"/>
        <v>Need Data</v>
      </c>
      <c r="H107" s="4"/>
      <c r="I107" s="10">
        <f>IF(OR(E107=-999,F107=-999,E107&lt;F107,AND(C$4&lt;&gt;"F",C$4&lt;&gt;"C")),0,IF(Calculations!P106&lt;0,0,Calculations!P106))</f>
        <v>0</v>
      </c>
      <c r="J107" s="10">
        <f t="shared" si="7"/>
        <v>0</v>
      </c>
      <c r="K107" s="11"/>
      <c r="L107" s="10">
        <f t="shared" si="5"/>
        <v>0</v>
      </c>
      <c r="M107" s="10">
        <f t="shared" si="6"/>
        <v>0</v>
      </c>
    </row>
    <row r="108" spans="4:13" ht="12.75">
      <c r="D108" s="35" t="s">
        <v>21</v>
      </c>
      <c r="E108" s="35">
        <v>-999</v>
      </c>
      <c r="F108" s="35">
        <v>-999</v>
      </c>
      <c r="G108" s="13" t="str">
        <f t="shared" si="4"/>
        <v>Need Data</v>
      </c>
      <c r="H108" s="4"/>
      <c r="I108" s="10">
        <f>IF(OR(E108=-999,F108=-999,E108&lt;F108,AND(C$4&lt;&gt;"F",C$4&lt;&gt;"C")),0,IF(Calculations!P107&lt;0,0,Calculations!P107))</f>
        <v>0</v>
      </c>
      <c r="J108" s="10">
        <f t="shared" si="7"/>
        <v>0</v>
      </c>
      <c r="K108" s="11"/>
      <c r="L108" s="10">
        <f t="shared" si="5"/>
        <v>0</v>
      </c>
      <c r="M108" s="10">
        <f t="shared" si="6"/>
        <v>0</v>
      </c>
    </row>
    <row r="109" spans="4:13" ht="12.75">
      <c r="D109" s="35" t="s">
        <v>21</v>
      </c>
      <c r="E109" s="35">
        <v>-999</v>
      </c>
      <c r="F109" s="35">
        <v>-999</v>
      </c>
      <c r="G109" s="13" t="str">
        <f t="shared" si="4"/>
        <v>Need Data</v>
      </c>
      <c r="H109" s="4"/>
      <c r="I109" s="10">
        <f>IF(OR(E109=-999,F109=-999,E109&lt;F109,AND(C$4&lt;&gt;"F",C$4&lt;&gt;"C")),0,IF(Calculations!P108&lt;0,0,Calculations!P108))</f>
        <v>0</v>
      </c>
      <c r="J109" s="10">
        <f t="shared" si="7"/>
        <v>0</v>
      </c>
      <c r="K109" s="11"/>
      <c r="L109" s="10">
        <f t="shared" si="5"/>
        <v>0</v>
      </c>
      <c r="M109" s="10">
        <f t="shared" si="6"/>
        <v>0</v>
      </c>
    </row>
    <row r="110" spans="4:13" ht="12.75">
      <c r="D110" s="35" t="s">
        <v>21</v>
      </c>
      <c r="E110" s="35">
        <v>-999</v>
      </c>
      <c r="F110" s="35">
        <v>-999</v>
      </c>
      <c r="G110" s="13" t="str">
        <f t="shared" si="4"/>
        <v>Need Data</v>
      </c>
      <c r="H110" s="4"/>
      <c r="I110" s="10">
        <f>IF(OR(E110=-999,F110=-999,E110&lt;F110,AND(C$4&lt;&gt;"F",C$4&lt;&gt;"C")),0,IF(Calculations!P109&lt;0,0,Calculations!P109))</f>
        <v>0</v>
      </c>
      <c r="J110" s="10">
        <f t="shared" si="7"/>
        <v>0</v>
      </c>
      <c r="K110" s="11"/>
      <c r="L110" s="10">
        <f t="shared" si="5"/>
        <v>0</v>
      </c>
      <c r="M110" s="10">
        <f t="shared" si="6"/>
        <v>0</v>
      </c>
    </row>
    <row r="111" spans="4:13" ht="12.75">
      <c r="D111" s="35" t="s">
        <v>21</v>
      </c>
      <c r="E111" s="35">
        <v>-999</v>
      </c>
      <c r="F111" s="35">
        <v>-999</v>
      </c>
      <c r="G111" s="13" t="str">
        <f t="shared" si="4"/>
        <v>Need Data</v>
      </c>
      <c r="H111" s="4"/>
      <c r="I111" s="10">
        <f>IF(OR(E111=-999,F111=-999,E111&lt;F111,AND(C$4&lt;&gt;"F",C$4&lt;&gt;"C")),0,IF(Calculations!P110&lt;0,0,Calculations!P110))</f>
        <v>0</v>
      </c>
      <c r="J111" s="10">
        <f t="shared" si="7"/>
        <v>0</v>
      </c>
      <c r="K111" s="11"/>
      <c r="L111" s="10">
        <f t="shared" si="5"/>
        <v>0</v>
      </c>
      <c r="M111" s="10">
        <f t="shared" si="6"/>
        <v>0</v>
      </c>
    </row>
    <row r="112" spans="4:13" ht="12.75">
      <c r="D112" s="35" t="s">
        <v>21</v>
      </c>
      <c r="E112" s="35">
        <v>-999</v>
      </c>
      <c r="F112" s="35">
        <v>-999</v>
      </c>
      <c r="G112" s="13" t="str">
        <f t="shared" si="4"/>
        <v>Need Data</v>
      </c>
      <c r="H112" s="4"/>
      <c r="I112" s="10">
        <f>IF(OR(E112=-999,F112=-999,E112&lt;F112,AND(C$4&lt;&gt;"F",C$4&lt;&gt;"C")),0,IF(Calculations!P111&lt;0,0,Calculations!P111))</f>
        <v>0</v>
      </c>
      <c r="J112" s="10">
        <f t="shared" si="7"/>
        <v>0</v>
      </c>
      <c r="K112" s="11"/>
      <c r="L112" s="10">
        <f t="shared" si="5"/>
        <v>0</v>
      </c>
      <c r="M112" s="10">
        <f t="shared" si="6"/>
        <v>0</v>
      </c>
    </row>
    <row r="113" spans="4:13" ht="12.75">
      <c r="D113" s="35" t="s">
        <v>21</v>
      </c>
      <c r="E113" s="35">
        <v>-999</v>
      </c>
      <c r="F113" s="35">
        <v>-999</v>
      </c>
      <c r="G113" s="13" t="str">
        <f t="shared" si="4"/>
        <v>Need Data</v>
      </c>
      <c r="H113" s="4"/>
      <c r="I113" s="10">
        <f>IF(OR(E113=-999,F113=-999,E113&lt;F113,AND(C$4&lt;&gt;"F",C$4&lt;&gt;"C")),0,IF(Calculations!P112&lt;0,0,Calculations!P112))</f>
        <v>0</v>
      </c>
      <c r="J113" s="10">
        <f t="shared" si="7"/>
        <v>0</v>
      </c>
      <c r="K113" s="11"/>
      <c r="L113" s="10">
        <f t="shared" si="5"/>
        <v>0</v>
      </c>
      <c r="M113" s="10">
        <f t="shared" si="6"/>
        <v>0</v>
      </c>
    </row>
    <row r="114" spans="4:13" ht="12.75">
      <c r="D114" s="35" t="s">
        <v>21</v>
      </c>
      <c r="E114" s="35">
        <v>-999</v>
      </c>
      <c r="F114" s="35">
        <v>-999</v>
      </c>
      <c r="G114" s="13" t="str">
        <f t="shared" si="4"/>
        <v>Need Data</v>
      </c>
      <c r="H114" s="4"/>
      <c r="I114" s="10">
        <f>IF(OR(E114=-999,F114=-999,E114&lt;F114,AND(C$4&lt;&gt;"F",C$4&lt;&gt;"C")),0,IF(Calculations!P113&lt;0,0,Calculations!P113))</f>
        <v>0</v>
      </c>
      <c r="J114" s="10">
        <f t="shared" si="7"/>
        <v>0</v>
      </c>
      <c r="K114" s="11"/>
      <c r="L114" s="10">
        <f t="shared" si="5"/>
        <v>0</v>
      </c>
      <c r="M114" s="10">
        <f t="shared" si="6"/>
        <v>0</v>
      </c>
    </row>
    <row r="115" spans="4:13" ht="12.75">
      <c r="D115" s="35" t="s">
        <v>21</v>
      </c>
      <c r="E115" s="35">
        <v>-999</v>
      </c>
      <c r="F115" s="35">
        <v>-999</v>
      </c>
      <c r="G115" s="13" t="str">
        <f t="shared" si="4"/>
        <v>Need Data</v>
      </c>
      <c r="H115" s="4"/>
      <c r="I115" s="10">
        <f>IF(OR(E115=-999,F115=-999,E115&lt;F115,AND(C$4&lt;&gt;"F",C$4&lt;&gt;"C")),0,IF(Calculations!P114&lt;0,0,Calculations!P114))</f>
        <v>0</v>
      </c>
      <c r="J115" s="10">
        <f t="shared" si="7"/>
        <v>0</v>
      </c>
      <c r="K115" s="11"/>
      <c r="L115" s="10">
        <f t="shared" si="5"/>
        <v>0</v>
      </c>
      <c r="M115" s="10">
        <f t="shared" si="6"/>
        <v>0</v>
      </c>
    </row>
    <row r="116" spans="4:13" ht="12.75">
      <c r="D116" s="35" t="s">
        <v>21</v>
      </c>
      <c r="E116" s="35">
        <v>-999</v>
      </c>
      <c r="F116" s="35">
        <v>-999</v>
      </c>
      <c r="G116" s="13" t="str">
        <f t="shared" si="4"/>
        <v>Need Data</v>
      </c>
      <c r="H116" s="4"/>
      <c r="I116" s="10">
        <f>IF(OR(E116=-999,F116=-999,E116&lt;F116,AND(C$4&lt;&gt;"F",C$4&lt;&gt;"C")),0,IF(Calculations!P115&lt;0,0,Calculations!P115))</f>
        <v>0</v>
      </c>
      <c r="J116" s="10">
        <f t="shared" si="7"/>
        <v>0</v>
      </c>
      <c r="K116" s="11"/>
      <c r="L116" s="10">
        <f t="shared" si="5"/>
        <v>0</v>
      </c>
      <c r="M116" s="10">
        <f t="shared" si="6"/>
        <v>0</v>
      </c>
    </row>
    <row r="117" spans="4:13" ht="12.75">
      <c r="D117" s="35" t="s">
        <v>21</v>
      </c>
      <c r="E117" s="35">
        <v>-999</v>
      </c>
      <c r="F117" s="35">
        <v>-999</v>
      </c>
      <c r="G117" s="13" t="str">
        <f t="shared" si="4"/>
        <v>Need Data</v>
      </c>
      <c r="H117" s="4"/>
      <c r="I117" s="10">
        <f>IF(OR(E117=-999,F117=-999,E117&lt;F117,AND(C$4&lt;&gt;"F",C$4&lt;&gt;"C")),0,IF(Calculations!P116&lt;0,0,Calculations!P116))</f>
        <v>0</v>
      </c>
      <c r="J117" s="10">
        <f t="shared" si="7"/>
        <v>0</v>
      </c>
      <c r="K117" s="11"/>
      <c r="L117" s="10">
        <f t="shared" si="5"/>
        <v>0</v>
      </c>
      <c r="M117" s="10">
        <f t="shared" si="6"/>
        <v>0</v>
      </c>
    </row>
    <row r="118" spans="4:13" ht="12.75">
      <c r="D118" s="35" t="s">
        <v>21</v>
      </c>
      <c r="E118" s="35">
        <v>-999</v>
      </c>
      <c r="F118" s="35">
        <v>-999</v>
      </c>
      <c r="G118" s="13" t="str">
        <f t="shared" si="4"/>
        <v>Need Data</v>
      </c>
      <c r="H118" s="4"/>
      <c r="I118" s="10">
        <f>IF(OR(E118=-999,F118=-999,E118&lt;F118,AND(C$4&lt;&gt;"F",C$4&lt;&gt;"C")),0,IF(Calculations!P117&lt;0,0,Calculations!P117))</f>
        <v>0</v>
      </c>
      <c r="J118" s="10">
        <f t="shared" si="7"/>
        <v>0</v>
      </c>
      <c r="K118" s="11"/>
      <c r="L118" s="10">
        <f t="shared" si="5"/>
        <v>0</v>
      </c>
      <c r="M118" s="10">
        <f t="shared" si="6"/>
        <v>0</v>
      </c>
    </row>
    <row r="119" spans="4:13" ht="12.75">
      <c r="D119" s="35" t="s">
        <v>21</v>
      </c>
      <c r="E119" s="35">
        <v>-999</v>
      </c>
      <c r="F119" s="35">
        <v>-999</v>
      </c>
      <c r="G119" s="13" t="str">
        <f t="shared" si="4"/>
        <v>Need Data</v>
      </c>
      <c r="H119" s="4"/>
      <c r="I119" s="10">
        <f>IF(OR(E119=-999,F119=-999,E119&lt;F119,AND(C$4&lt;&gt;"F",C$4&lt;&gt;"C")),0,IF(Calculations!P118&lt;0,0,Calculations!P118))</f>
        <v>0</v>
      </c>
      <c r="J119" s="10">
        <f t="shared" si="7"/>
        <v>0</v>
      </c>
      <c r="K119" s="11"/>
      <c r="L119" s="10">
        <f t="shared" si="5"/>
        <v>0</v>
      </c>
      <c r="M119" s="10">
        <f t="shared" si="6"/>
        <v>0</v>
      </c>
    </row>
    <row r="120" spans="4:13" ht="12.75">
      <c r="D120" s="35" t="s">
        <v>21</v>
      </c>
      <c r="E120" s="35">
        <v>-999</v>
      </c>
      <c r="F120" s="35">
        <v>-999</v>
      </c>
      <c r="G120" s="13" t="str">
        <f t="shared" si="4"/>
        <v>Need Data</v>
      </c>
      <c r="H120" s="4"/>
      <c r="I120" s="10">
        <f>IF(OR(E120=-999,F120=-999,E120&lt;F120,AND(C$4&lt;&gt;"F",C$4&lt;&gt;"C")),0,IF(Calculations!P119&lt;0,0,Calculations!P119))</f>
        <v>0</v>
      </c>
      <c r="J120" s="10">
        <f t="shared" si="7"/>
        <v>0</v>
      </c>
      <c r="K120" s="11"/>
      <c r="L120" s="10">
        <f t="shared" si="5"/>
        <v>0</v>
      </c>
      <c r="M120" s="10">
        <f t="shared" si="6"/>
        <v>0</v>
      </c>
    </row>
    <row r="121" spans="4:13" ht="12.75">
      <c r="D121" s="35" t="s">
        <v>21</v>
      </c>
      <c r="E121" s="35">
        <v>-999</v>
      </c>
      <c r="F121" s="35">
        <v>-999</v>
      </c>
      <c r="G121" s="13" t="str">
        <f t="shared" si="4"/>
        <v>Need Data</v>
      </c>
      <c r="H121" s="4"/>
      <c r="I121" s="10">
        <f>IF(OR(E121=-999,F121=-999,E121&lt;F121,AND(C$4&lt;&gt;"F",C$4&lt;&gt;"C")),0,IF(Calculations!P120&lt;0,0,Calculations!P120))</f>
        <v>0</v>
      </c>
      <c r="J121" s="10">
        <f t="shared" si="7"/>
        <v>0</v>
      </c>
      <c r="K121" s="11"/>
      <c r="L121" s="10">
        <f t="shared" si="5"/>
        <v>0</v>
      </c>
      <c r="M121" s="10">
        <f t="shared" si="6"/>
        <v>0</v>
      </c>
    </row>
    <row r="122" spans="4:13" ht="12.75">
      <c r="D122" s="35" t="s">
        <v>21</v>
      </c>
      <c r="E122" s="35">
        <v>-999</v>
      </c>
      <c r="F122" s="35">
        <v>-999</v>
      </c>
      <c r="G122" s="13" t="str">
        <f t="shared" si="4"/>
        <v>Need Data</v>
      </c>
      <c r="H122" s="4"/>
      <c r="I122" s="10">
        <f>IF(OR(E122=-999,F122=-999,E122&lt;F122,AND(C$4&lt;&gt;"F",C$4&lt;&gt;"C")),0,IF(Calculations!P121&lt;0,0,Calculations!P121))</f>
        <v>0</v>
      </c>
      <c r="J122" s="10">
        <f t="shared" si="7"/>
        <v>0</v>
      </c>
      <c r="K122" s="11"/>
      <c r="L122" s="10">
        <f t="shared" si="5"/>
        <v>0</v>
      </c>
      <c r="M122" s="10">
        <f t="shared" si="6"/>
        <v>0</v>
      </c>
    </row>
    <row r="123" spans="4:13" ht="12.75">
      <c r="D123" s="35" t="s">
        <v>21</v>
      </c>
      <c r="E123" s="35">
        <v>-999</v>
      </c>
      <c r="F123" s="35">
        <v>-999</v>
      </c>
      <c r="G123" s="13" t="str">
        <f t="shared" si="4"/>
        <v>Need Data</v>
      </c>
      <c r="H123" s="4"/>
      <c r="I123" s="10">
        <f>IF(OR(E123=-999,F123=-999,E123&lt;F123,AND(C$4&lt;&gt;"F",C$4&lt;&gt;"C")),0,IF(Calculations!P122&lt;0,0,Calculations!P122))</f>
        <v>0</v>
      </c>
      <c r="J123" s="10">
        <f t="shared" si="7"/>
        <v>0</v>
      </c>
      <c r="K123" s="11"/>
      <c r="L123" s="10">
        <f t="shared" si="5"/>
        <v>0</v>
      </c>
      <c r="M123" s="10">
        <f t="shared" si="6"/>
        <v>0</v>
      </c>
    </row>
    <row r="124" spans="4:13" ht="12.75">
      <c r="D124" s="35" t="s">
        <v>21</v>
      </c>
      <c r="E124" s="35">
        <v>-999</v>
      </c>
      <c r="F124" s="35">
        <v>-999</v>
      </c>
      <c r="G124" s="13" t="str">
        <f t="shared" si="4"/>
        <v>Need Data</v>
      </c>
      <c r="H124" s="4"/>
      <c r="I124" s="10">
        <f>IF(OR(E124=-999,F124=-999,E124&lt;F124,AND(C$4&lt;&gt;"F",C$4&lt;&gt;"C")),0,IF(Calculations!P123&lt;0,0,Calculations!P123))</f>
        <v>0</v>
      </c>
      <c r="J124" s="10">
        <f t="shared" si="7"/>
        <v>0</v>
      </c>
      <c r="K124" s="11"/>
      <c r="L124" s="10">
        <f t="shared" si="5"/>
        <v>0</v>
      </c>
      <c r="M124" s="10">
        <f t="shared" si="6"/>
        <v>0</v>
      </c>
    </row>
    <row r="125" spans="4:13" ht="12.75">
      <c r="D125" s="35" t="s">
        <v>21</v>
      </c>
      <c r="E125" s="35">
        <v>-999</v>
      </c>
      <c r="F125" s="35">
        <v>-999</v>
      </c>
      <c r="G125" s="13" t="str">
        <f t="shared" si="4"/>
        <v>Need Data</v>
      </c>
      <c r="H125" s="4"/>
      <c r="I125" s="10">
        <f>IF(OR(E125=-999,F125=-999,E125&lt;F125,AND(C$4&lt;&gt;"F",C$4&lt;&gt;"C")),0,IF(Calculations!P124&lt;0,0,Calculations!P124))</f>
        <v>0</v>
      </c>
      <c r="J125" s="10">
        <f t="shared" si="7"/>
        <v>0</v>
      </c>
      <c r="K125" s="11"/>
      <c r="L125" s="10">
        <f t="shared" si="5"/>
        <v>0</v>
      </c>
      <c r="M125" s="10">
        <f t="shared" si="6"/>
        <v>0</v>
      </c>
    </row>
    <row r="126" spans="4:13" ht="12.75">
      <c r="D126" s="35" t="s">
        <v>21</v>
      </c>
      <c r="E126" s="35">
        <v>-999</v>
      </c>
      <c r="F126" s="35">
        <v>-999</v>
      </c>
      <c r="G126" s="13" t="str">
        <f t="shared" si="4"/>
        <v>Need Data</v>
      </c>
      <c r="H126" s="4"/>
      <c r="I126" s="10">
        <f>IF(OR(E126=-999,F126=-999,E126&lt;F126,AND(C$4&lt;&gt;"F",C$4&lt;&gt;"C")),0,IF(Calculations!P125&lt;0,0,Calculations!P125))</f>
        <v>0</v>
      </c>
      <c r="J126" s="10">
        <f t="shared" si="7"/>
        <v>0</v>
      </c>
      <c r="K126" s="11"/>
      <c r="L126" s="10">
        <f t="shared" si="5"/>
        <v>0</v>
      </c>
      <c r="M126" s="10">
        <f t="shared" si="6"/>
        <v>0</v>
      </c>
    </row>
    <row r="127" spans="4:13" ht="12.75">
      <c r="D127" s="35" t="s">
        <v>21</v>
      </c>
      <c r="E127" s="35">
        <v>-999</v>
      </c>
      <c r="F127" s="35">
        <v>-999</v>
      </c>
      <c r="G127" s="13" t="str">
        <f t="shared" si="4"/>
        <v>Need Data</v>
      </c>
      <c r="H127" s="4"/>
      <c r="I127" s="10">
        <f>IF(OR(E127=-999,F127=-999,E127&lt;F127,AND(C$4&lt;&gt;"F",C$4&lt;&gt;"C")),0,IF(Calculations!P126&lt;0,0,Calculations!P126))</f>
        <v>0</v>
      </c>
      <c r="J127" s="10">
        <f t="shared" si="7"/>
        <v>0</v>
      </c>
      <c r="K127" s="11"/>
      <c r="L127" s="10">
        <f t="shared" si="5"/>
        <v>0</v>
      </c>
      <c r="M127" s="10">
        <f t="shared" si="6"/>
        <v>0</v>
      </c>
    </row>
    <row r="128" spans="4:13" ht="12.75">
      <c r="D128" s="35" t="s">
        <v>21</v>
      </c>
      <c r="E128" s="35">
        <v>-999</v>
      </c>
      <c r="F128" s="35">
        <v>-999</v>
      </c>
      <c r="G128" s="13" t="str">
        <f t="shared" si="4"/>
        <v>Need Data</v>
      </c>
      <c r="H128" s="4"/>
      <c r="I128" s="10">
        <f>IF(OR(E128=-999,F128=-999,E128&lt;F128,AND(C$4&lt;&gt;"F",C$4&lt;&gt;"C")),0,IF(Calculations!P127&lt;0,0,Calculations!P127))</f>
        <v>0</v>
      </c>
      <c r="J128" s="10">
        <f t="shared" si="7"/>
        <v>0</v>
      </c>
      <c r="K128" s="11"/>
      <c r="L128" s="10">
        <f t="shared" si="5"/>
        <v>0</v>
      </c>
      <c r="M128" s="10">
        <f t="shared" si="6"/>
        <v>0</v>
      </c>
    </row>
    <row r="129" spans="4:13" ht="12.75">
      <c r="D129" s="35" t="s">
        <v>21</v>
      </c>
      <c r="E129" s="35">
        <v>-999</v>
      </c>
      <c r="F129" s="35">
        <v>-999</v>
      </c>
      <c r="G129" s="13" t="str">
        <f t="shared" si="4"/>
        <v>Need Data</v>
      </c>
      <c r="H129" s="4"/>
      <c r="I129" s="10">
        <f>IF(OR(E129=-999,F129=-999,E129&lt;F129,AND(C$4&lt;&gt;"F",C$4&lt;&gt;"C")),0,IF(Calculations!P128&lt;0,0,Calculations!P128))</f>
        <v>0</v>
      </c>
      <c r="J129" s="10">
        <f t="shared" si="7"/>
        <v>0</v>
      </c>
      <c r="K129" s="11"/>
      <c r="L129" s="10">
        <f t="shared" si="5"/>
        <v>0</v>
      </c>
      <c r="M129" s="10">
        <f t="shared" si="6"/>
        <v>0</v>
      </c>
    </row>
    <row r="130" spans="4:13" ht="12.75">
      <c r="D130" s="35" t="s">
        <v>21</v>
      </c>
      <c r="E130" s="35">
        <v>-999</v>
      </c>
      <c r="F130" s="35">
        <v>-999</v>
      </c>
      <c r="G130" s="13" t="str">
        <f t="shared" si="4"/>
        <v>Need Data</v>
      </c>
      <c r="H130" s="4"/>
      <c r="I130" s="10">
        <f>IF(OR(E130=-999,F130=-999,E130&lt;F130,AND(C$4&lt;&gt;"F",C$4&lt;&gt;"C")),0,IF(Calculations!P129&lt;0,0,Calculations!P129))</f>
        <v>0</v>
      </c>
      <c r="J130" s="10">
        <f t="shared" si="7"/>
        <v>0</v>
      </c>
      <c r="K130" s="11"/>
      <c r="L130" s="10">
        <f t="shared" si="5"/>
        <v>0</v>
      </c>
      <c r="M130" s="10">
        <f t="shared" si="6"/>
        <v>0</v>
      </c>
    </row>
    <row r="131" spans="4:13" ht="12.75">
      <c r="D131" s="35" t="s">
        <v>21</v>
      </c>
      <c r="E131" s="35">
        <v>-999</v>
      </c>
      <c r="F131" s="35">
        <v>-999</v>
      </c>
      <c r="G131" s="13" t="str">
        <f t="shared" si="4"/>
        <v>Need Data</v>
      </c>
      <c r="H131" s="4"/>
      <c r="I131" s="10">
        <f>IF(OR(E131=-999,F131=-999,E131&lt;F131,AND(C$4&lt;&gt;"F",C$4&lt;&gt;"C")),0,IF(Calculations!P130&lt;0,0,Calculations!P130))</f>
        <v>0</v>
      </c>
      <c r="J131" s="10">
        <f t="shared" si="7"/>
        <v>0</v>
      </c>
      <c r="K131" s="11"/>
      <c r="L131" s="10">
        <f t="shared" si="5"/>
        <v>0</v>
      </c>
      <c r="M131" s="10">
        <f t="shared" si="6"/>
        <v>0</v>
      </c>
    </row>
    <row r="132" spans="4:13" ht="12.75">
      <c r="D132" s="35" t="s">
        <v>21</v>
      </c>
      <c r="E132" s="35">
        <v>-999</v>
      </c>
      <c r="F132" s="35">
        <v>-999</v>
      </c>
      <c r="G132" s="13" t="str">
        <f t="shared" si="4"/>
        <v>Need Data</v>
      </c>
      <c r="H132" s="4"/>
      <c r="I132" s="10">
        <f>IF(OR(E132=-999,F132=-999,E132&lt;F132,AND(C$4&lt;&gt;"F",C$4&lt;&gt;"C")),0,IF(Calculations!P131&lt;0,0,Calculations!P131))</f>
        <v>0</v>
      </c>
      <c r="J132" s="10">
        <f t="shared" si="7"/>
        <v>0</v>
      </c>
      <c r="K132" s="11"/>
      <c r="L132" s="10">
        <f t="shared" si="5"/>
        <v>0</v>
      </c>
      <c r="M132" s="10">
        <f t="shared" si="6"/>
        <v>0</v>
      </c>
    </row>
    <row r="133" spans="4:13" ht="12.75">
      <c r="D133" s="35" t="s">
        <v>21</v>
      </c>
      <c r="E133" s="35">
        <v>-999</v>
      </c>
      <c r="F133" s="35">
        <v>-999</v>
      </c>
      <c r="G133" s="13" t="str">
        <f t="shared" si="4"/>
        <v>Need Data</v>
      </c>
      <c r="H133" s="4"/>
      <c r="I133" s="10">
        <f>IF(OR(E133=-999,F133=-999,E133&lt;F133,AND(C$4&lt;&gt;"F",C$4&lt;&gt;"C")),0,IF(Calculations!P132&lt;0,0,Calculations!P132))</f>
        <v>0</v>
      </c>
      <c r="J133" s="10">
        <f t="shared" si="7"/>
        <v>0</v>
      </c>
      <c r="K133" s="11"/>
      <c r="L133" s="10">
        <f t="shared" si="5"/>
        <v>0</v>
      </c>
      <c r="M133" s="10">
        <f t="shared" si="6"/>
        <v>0</v>
      </c>
    </row>
    <row r="134" spans="4:13" ht="12.75">
      <c r="D134" s="35" t="s">
        <v>21</v>
      </c>
      <c r="E134" s="35">
        <v>-999</v>
      </c>
      <c r="F134" s="35">
        <v>-999</v>
      </c>
      <c r="G134" s="13" t="str">
        <f t="shared" si="4"/>
        <v>Need Data</v>
      </c>
      <c r="H134" s="4"/>
      <c r="I134" s="10">
        <f>IF(OR(E134=-999,F134=-999,E134&lt;F134,AND(C$4&lt;&gt;"F",C$4&lt;&gt;"C")),0,IF(Calculations!P133&lt;0,0,Calculations!P133))</f>
        <v>0</v>
      </c>
      <c r="J134" s="10">
        <f t="shared" si="7"/>
        <v>0</v>
      </c>
      <c r="K134" s="11"/>
      <c r="L134" s="10">
        <f t="shared" si="5"/>
        <v>0</v>
      </c>
      <c r="M134" s="10">
        <f t="shared" si="6"/>
        <v>0</v>
      </c>
    </row>
    <row r="135" spans="4:13" ht="12.75">
      <c r="D135" s="35" t="s">
        <v>21</v>
      </c>
      <c r="E135" s="35">
        <v>-999</v>
      </c>
      <c r="F135" s="35">
        <v>-999</v>
      </c>
      <c r="G135" s="13" t="str">
        <f t="shared" si="4"/>
        <v>Need Data</v>
      </c>
      <c r="H135" s="4"/>
      <c r="I135" s="10">
        <f>IF(OR(E135=-999,F135=-999,E135&lt;F135,AND(C$4&lt;&gt;"F",C$4&lt;&gt;"C")),0,IF(Calculations!P134&lt;0,0,Calculations!P134))</f>
        <v>0</v>
      </c>
      <c r="J135" s="10">
        <f t="shared" si="7"/>
        <v>0</v>
      </c>
      <c r="K135" s="11"/>
      <c r="L135" s="10">
        <f t="shared" si="5"/>
        <v>0</v>
      </c>
      <c r="M135" s="10">
        <f t="shared" si="6"/>
        <v>0</v>
      </c>
    </row>
    <row r="136" spans="4:13" ht="12.75">
      <c r="D136" s="35" t="s">
        <v>21</v>
      </c>
      <c r="E136" s="35">
        <v>-999</v>
      </c>
      <c r="F136" s="35">
        <v>-999</v>
      </c>
      <c r="G136" s="13" t="str">
        <f t="shared" si="4"/>
        <v>Need Data</v>
      </c>
      <c r="H136" s="4"/>
      <c r="I136" s="10">
        <f>IF(OR(E136=-999,F136=-999,E136&lt;F136,AND(C$4&lt;&gt;"F",C$4&lt;&gt;"C")),0,IF(Calculations!P135&lt;0,0,Calculations!P135))</f>
        <v>0</v>
      </c>
      <c r="J136" s="10">
        <f t="shared" si="7"/>
        <v>0</v>
      </c>
      <c r="K136" s="11"/>
      <c r="L136" s="10">
        <f t="shared" si="5"/>
        <v>0</v>
      </c>
      <c r="M136" s="10">
        <f t="shared" si="6"/>
        <v>0</v>
      </c>
    </row>
    <row r="137" spans="4:13" ht="12.75">
      <c r="D137" s="35" t="s">
        <v>21</v>
      </c>
      <c r="E137" s="35">
        <v>-999</v>
      </c>
      <c r="F137" s="35">
        <v>-999</v>
      </c>
      <c r="G137" s="13" t="str">
        <f t="shared" si="4"/>
        <v>Need Data</v>
      </c>
      <c r="H137" s="4"/>
      <c r="I137" s="10">
        <f>IF(OR(E137=-999,F137=-999,E137&lt;F137,AND(C$4&lt;&gt;"F",C$4&lt;&gt;"C")),0,IF(Calculations!P136&lt;0,0,Calculations!P136))</f>
        <v>0</v>
      </c>
      <c r="J137" s="10">
        <f t="shared" si="7"/>
        <v>0</v>
      </c>
      <c r="K137" s="11"/>
      <c r="L137" s="10">
        <f t="shared" si="5"/>
        <v>0</v>
      </c>
      <c r="M137" s="10">
        <f t="shared" si="6"/>
        <v>0</v>
      </c>
    </row>
    <row r="138" spans="4:13" ht="12.75">
      <c r="D138" s="35" t="s">
        <v>21</v>
      </c>
      <c r="E138" s="35">
        <v>-999</v>
      </c>
      <c r="F138" s="35">
        <v>-999</v>
      </c>
      <c r="G138" s="13" t="str">
        <f t="shared" si="4"/>
        <v>Need Data</v>
      </c>
      <c r="H138" s="4"/>
      <c r="I138" s="10">
        <f>IF(OR(E138=-999,F138=-999,E138&lt;F138,AND(C$4&lt;&gt;"F",C$4&lt;&gt;"C")),0,IF(Calculations!P137&lt;0,0,Calculations!P137))</f>
        <v>0</v>
      </c>
      <c r="J138" s="10">
        <f t="shared" si="7"/>
        <v>0</v>
      </c>
      <c r="K138" s="11"/>
      <c r="L138" s="10">
        <f t="shared" si="5"/>
        <v>0</v>
      </c>
      <c r="M138" s="10">
        <f t="shared" si="6"/>
        <v>0</v>
      </c>
    </row>
    <row r="139" spans="4:13" ht="12.75">
      <c r="D139" s="35" t="s">
        <v>21</v>
      </c>
      <c r="E139" s="35">
        <v>-999</v>
      </c>
      <c r="F139" s="35">
        <v>-999</v>
      </c>
      <c r="G139" s="13" t="str">
        <f aca="true" t="shared" si="8" ref="G139:G202">IF(OR(E139=-999,F139=-999),"Need Data",IF((E139&lt;F139),"Max&lt;Min","OK"))</f>
        <v>Need Data</v>
      </c>
      <c r="H139" s="4"/>
      <c r="I139" s="10">
        <f>IF(OR(E139=-999,F139=-999,E139&lt;F139,AND(C$4&lt;&gt;"F",C$4&lt;&gt;"C")),0,IF(Calculations!P138&lt;0,0,Calculations!P138))</f>
        <v>0</v>
      </c>
      <c r="J139" s="10">
        <f t="shared" si="7"/>
        <v>0</v>
      </c>
      <c r="K139" s="11"/>
      <c r="L139" s="10">
        <f aca="true" t="shared" si="9" ref="L139:L202">IF((C$4="C"),I139*1.8,I139*(5/9))</f>
        <v>0</v>
      </c>
      <c r="M139" s="10">
        <f aca="true" t="shared" si="10" ref="M139:M202">M138+L139</f>
        <v>0</v>
      </c>
    </row>
    <row r="140" spans="4:13" ht="12.75">
      <c r="D140" s="35" t="s">
        <v>21</v>
      </c>
      <c r="E140" s="35">
        <v>-999</v>
      </c>
      <c r="F140" s="35">
        <v>-999</v>
      </c>
      <c r="G140" s="13" t="str">
        <f t="shared" si="8"/>
        <v>Need Data</v>
      </c>
      <c r="H140" s="4"/>
      <c r="I140" s="10">
        <f>IF(OR(E140=-999,F140=-999,E140&lt;F140,AND(C$4&lt;&gt;"F",C$4&lt;&gt;"C")),0,IF(Calculations!P139&lt;0,0,Calculations!P139))</f>
        <v>0</v>
      </c>
      <c r="J140" s="10">
        <f aca="true" t="shared" si="11" ref="J140:J203">J139+I140</f>
        <v>0</v>
      </c>
      <c r="K140" s="11"/>
      <c r="L140" s="10">
        <f t="shared" si="9"/>
        <v>0</v>
      </c>
      <c r="M140" s="10">
        <f t="shared" si="10"/>
        <v>0</v>
      </c>
    </row>
    <row r="141" spans="4:13" ht="12.75">
      <c r="D141" s="35" t="s">
        <v>21</v>
      </c>
      <c r="E141" s="35">
        <v>-999</v>
      </c>
      <c r="F141" s="35">
        <v>-999</v>
      </c>
      <c r="G141" s="13" t="str">
        <f t="shared" si="8"/>
        <v>Need Data</v>
      </c>
      <c r="H141" s="4"/>
      <c r="I141" s="10">
        <f>IF(OR(E141=-999,F141=-999,E141&lt;F141,AND(C$4&lt;&gt;"F",C$4&lt;&gt;"C")),0,IF(Calculations!P140&lt;0,0,Calculations!P140))</f>
        <v>0</v>
      </c>
      <c r="J141" s="10">
        <f t="shared" si="11"/>
        <v>0</v>
      </c>
      <c r="K141" s="11"/>
      <c r="L141" s="10">
        <f t="shared" si="9"/>
        <v>0</v>
      </c>
      <c r="M141" s="10">
        <f t="shared" si="10"/>
        <v>0</v>
      </c>
    </row>
    <row r="142" spans="4:13" ht="12.75">
      <c r="D142" s="35" t="s">
        <v>21</v>
      </c>
      <c r="E142" s="35">
        <v>-999</v>
      </c>
      <c r="F142" s="35">
        <v>-999</v>
      </c>
      <c r="G142" s="13" t="str">
        <f t="shared" si="8"/>
        <v>Need Data</v>
      </c>
      <c r="H142" s="4"/>
      <c r="I142" s="10">
        <f>IF(OR(E142=-999,F142=-999,E142&lt;F142,AND(C$4&lt;&gt;"F",C$4&lt;&gt;"C")),0,IF(Calculations!P141&lt;0,0,Calculations!P141))</f>
        <v>0</v>
      </c>
      <c r="J142" s="10">
        <f t="shared" si="11"/>
        <v>0</v>
      </c>
      <c r="K142" s="11"/>
      <c r="L142" s="10">
        <f t="shared" si="9"/>
        <v>0</v>
      </c>
      <c r="M142" s="10">
        <f t="shared" si="10"/>
        <v>0</v>
      </c>
    </row>
    <row r="143" spans="4:13" ht="12.75">
      <c r="D143" s="35" t="s">
        <v>21</v>
      </c>
      <c r="E143" s="35">
        <v>-999</v>
      </c>
      <c r="F143" s="35">
        <v>-999</v>
      </c>
      <c r="G143" s="13" t="str">
        <f t="shared" si="8"/>
        <v>Need Data</v>
      </c>
      <c r="H143" s="4"/>
      <c r="I143" s="10">
        <f>IF(OR(E143=-999,F143=-999,E143&lt;F143,AND(C$4&lt;&gt;"F",C$4&lt;&gt;"C")),0,IF(Calculations!P142&lt;0,0,Calculations!P142))</f>
        <v>0</v>
      </c>
      <c r="J143" s="10">
        <f t="shared" si="11"/>
        <v>0</v>
      </c>
      <c r="K143" s="11"/>
      <c r="L143" s="10">
        <f t="shared" si="9"/>
        <v>0</v>
      </c>
      <c r="M143" s="10">
        <f t="shared" si="10"/>
        <v>0</v>
      </c>
    </row>
    <row r="144" spans="4:13" ht="12.75">
      <c r="D144" s="35" t="s">
        <v>21</v>
      </c>
      <c r="E144" s="35">
        <v>-999</v>
      </c>
      <c r="F144" s="35">
        <v>-999</v>
      </c>
      <c r="G144" s="13" t="str">
        <f t="shared" si="8"/>
        <v>Need Data</v>
      </c>
      <c r="H144" s="4"/>
      <c r="I144" s="10">
        <f>IF(OR(E144=-999,F144=-999,E144&lt;F144,AND(C$4&lt;&gt;"F",C$4&lt;&gt;"C")),0,IF(Calculations!P143&lt;0,0,Calculations!P143))</f>
        <v>0</v>
      </c>
      <c r="J144" s="10">
        <f t="shared" si="11"/>
        <v>0</v>
      </c>
      <c r="K144" s="11"/>
      <c r="L144" s="10">
        <f t="shared" si="9"/>
        <v>0</v>
      </c>
      <c r="M144" s="10">
        <f t="shared" si="10"/>
        <v>0</v>
      </c>
    </row>
    <row r="145" spans="4:13" ht="12.75">
      <c r="D145" s="35" t="s">
        <v>21</v>
      </c>
      <c r="E145" s="35">
        <v>-999</v>
      </c>
      <c r="F145" s="35">
        <v>-999</v>
      </c>
      <c r="G145" s="13" t="str">
        <f t="shared" si="8"/>
        <v>Need Data</v>
      </c>
      <c r="H145" s="4"/>
      <c r="I145" s="10">
        <f>IF(OR(E145=-999,F145=-999,E145&lt;F145,AND(C$4&lt;&gt;"F",C$4&lt;&gt;"C")),0,IF(Calculations!P144&lt;0,0,Calculations!P144))</f>
        <v>0</v>
      </c>
      <c r="J145" s="10">
        <f t="shared" si="11"/>
        <v>0</v>
      </c>
      <c r="K145" s="11"/>
      <c r="L145" s="10">
        <f t="shared" si="9"/>
        <v>0</v>
      </c>
      <c r="M145" s="10">
        <f t="shared" si="10"/>
        <v>0</v>
      </c>
    </row>
    <row r="146" spans="4:13" ht="12.75">
      <c r="D146" s="35" t="s">
        <v>21</v>
      </c>
      <c r="E146" s="35">
        <v>-999</v>
      </c>
      <c r="F146" s="35">
        <v>-999</v>
      </c>
      <c r="G146" s="13" t="str">
        <f t="shared" si="8"/>
        <v>Need Data</v>
      </c>
      <c r="H146" s="4"/>
      <c r="I146" s="10">
        <f>IF(OR(E146=-999,F146=-999,E146&lt;F146,AND(C$4&lt;&gt;"F",C$4&lt;&gt;"C")),0,IF(Calculations!P145&lt;0,0,Calculations!P145))</f>
        <v>0</v>
      </c>
      <c r="J146" s="10">
        <f t="shared" si="11"/>
        <v>0</v>
      </c>
      <c r="K146" s="11"/>
      <c r="L146" s="10">
        <f t="shared" si="9"/>
        <v>0</v>
      </c>
      <c r="M146" s="10">
        <f t="shared" si="10"/>
        <v>0</v>
      </c>
    </row>
    <row r="147" spans="4:13" ht="12.75">
      <c r="D147" s="35" t="s">
        <v>21</v>
      </c>
      <c r="E147" s="35">
        <v>-999</v>
      </c>
      <c r="F147" s="35">
        <v>-999</v>
      </c>
      <c r="G147" s="13" t="str">
        <f t="shared" si="8"/>
        <v>Need Data</v>
      </c>
      <c r="H147" s="4"/>
      <c r="I147" s="10">
        <f>IF(OR(E147=-999,F147=-999,E147&lt;F147,AND(C$4&lt;&gt;"F",C$4&lt;&gt;"C")),0,IF(Calculations!P146&lt;0,0,Calculations!P146))</f>
        <v>0</v>
      </c>
      <c r="J147" s="10">
        <f t="shared" si="11"/>
        <v>0</v>
      </c>
      <c r="K147" s="11"/>
      <c r="L147" s="10">
        <f t="shared" si="9"/>
        <v>0</v>
      </c>
      <c r="M147" s="10">
        <f t="shared" si="10"/>
        <v>0</v>
      </c>
    </row>
    <row r="148" spans="4:13" ht="12.75">
      <c r="D148" s="35" t="s">
        <v>21</v>
      </c>
      <c r="E148" s="35">
        <v>-999</v>
      </c>
      <c r="F148" s="35">
        <v>-999</v>
      </c>
      <c r="G148" s="13" t="str">
        <f t="shared" si="8"/>
        <v>Need Data</v>
      </c>
      <c r="H148" s="4"/>
      <c r="I148" s="10">
        <f>IF(OR(E148=-999,F148=-999,E148&lt;F148,AND(C$4&lt;&gt;"F",C$4&lt;&gt;"C")),0,IF(Calculations!P147&lt;0,0,Calculations!P147))</f>
        <v>0</v>
      </c>
      <c r="J148" s="10">
        <f t="shared" si="11"/>
        <v>0</v>
      </c>
      <c r="K148" s="11"/>
      <c r="L148" s="10">
        <f t="shared" si="9"/>
        <v>0</v>
      </c>
      <c r="M148" s="10">
        <f t="shared" si="10"/>
        <v>0</v>
      </c>
    </row>
    <row r="149" spans="4:13" ht="12.75">
      <c r="D149" s="35" t="s">
        <v>21</v>
      </c>
      <c r="E149" s="35">
        <v>-999</v>
      </c>
      <c r="F149" s="35">
        <v>-999</v>
      </c>
      <c r="G149" s="13" t="str">
        <f t="shared" si="8"/>
        <v>Need Data</v>
      </c>
      <c r="H149" s="4"/>
      <c r="I149" s="10">
        <f>IF(OR(E149=-999,F149=-999,E149&lt;F149,AND(C$4&lt;&gt;"F",C$4&lt;&gt;"C")),0,IF(Calculations!P148&lt;0,0,Calculations!P148))</f>
        <v>0</v>
      </c>
      <c r="J149" s="10">
        <f t="shared" si="11"/>
        <v>0</v>
      </c>
      <c r="K149" s="11"/>
      <c r="L149" s="10">
        <f t="shared" si="9"/>
        <v>0</v>
      </c>
      <c r="M149" s="10">
        <f t="shared" si="10"/>
        <v>0</v>
      </c>
    </row>
    <row r="150" spans="4:13" ht="12.75">
      <c r="D150" s="35" t="s">
        <v>21</v>
      </c>
      <c r="E150" s="35">
        <v>-999</v>
      </c>
      <c r="F150" s="35">
        <v>-999</v>
      </c>
      <c r="G150" s="13" t="str">
        <f t="shared" si="8"/>
        <v>Need Data</v>
      </c>
      <c r="H150" s="4"/>
      <c r="I150" s="10">
        <f>IF(OR(E150=-999,F150=-999,E150&lt;F150,AND(C$4&lt;&gt;"F",C$4&lt;&gt;"C")),0,IF(Calculations!P149&lt;0,0,Calculations!P149))</f>
        <v>0</v>
      </c>
      <c r="J150" s="10">
        <f t="shared" si="11"/>
        <v>0</v>
      </c>
      <c r="K150" s="11"/>
      <c r="L150" s="10">
        <f t="shared" si="9"/>
        <v>0</v>
      </c>
      <c r="M150" s="10">
        <f t="shared" si="10"/>
        <v>0</v>
      </c>
    </row>
    <row r="151" spans="4:13" ht="12.75">
      <c r="D151" s="35" t="s">
        <v>21</v>
      </c>
      <c r="E151" s="35">
        <v>-999</v>
      </c>
      <c r="F151" s="35">
        <v>-999</v>
      </c>
      <c r="G151" s="13" t="str">
        <f t="shared" si="8"/>
        <v>Need Data</v>
      </c>
      <c r="H151" s="4"/>
      <c r="I151" s="10">
        <f>IF(OR(E151=-999,F151=-999,E151&lt;F151,AND(C$4&lt;&gt;"F",C$4&lt;&gt;"C")),0,IF(Calculations!P150&lt;0,0,Calculations!P150))</f>
        <v>0</v>
      </c>
      <c r="J151" s="10">
        <f t="shared" si="11"/>
        <v>0</v>
      </c>
      <c r="K151" s="11"/>
      <c r="L151" s="10">
        <f t="shared" si="9"/>
        <v>0</v>
      </c>
      <c r="M151" s="10">
        <f t="shared" si="10"/>
        <v>0</v>
      </c>
    </row>
    <row r="152" spans="4:13" ht="12.75">
      <c r="D152" s="35" t="s">
        <v>21</v>
      </c>
      <c r="E152" s="35">
        <v>-999</v>
      </c>
      <c r="F152" s="35">
        <v>-999</v>
      </c>
      <c r="G152" s="13" t="str">
        <f t="shared" si="8"/>
        <v>Need Data</v>
      </c>
      <c r="H152" s="4"/>
      <c r="I152" s="10">
        <f>IF(OR(E152=-999,F152=-999,E152&lt;F152,AND(C$4&lt;&gt;"F",C$4&lt;&gt;"C")),0,IF(Calculations!P151&lt;0,0,Calculations!P151))</f>
        <v>0</v>
      </c>
      <c r="J152" s="10">
        <f t="shared" si="11"/>
        <v>0</v>
      </c>
      <c r="K152" s="11"/>
      <c r="L152" s="10">
        <f t="shared" si="9"/>
        <v>0</v>
      </c>
      <c r="M152" s="10">
        <f t="shared" si="10"/>
        <v>0</v>
      </c>
    </row>
    <row r="153" spans="4:13" ht="12.75">
      <c r="D153" s="35" t="s">
        <v>21</v>
      </c>
      <c r="E153" s="35">
        <v>-999</v>
      </c>
      <c r="F153" s="35">
        <v>-999</v>
      </c>
      <c r="G153" s="13" t="str">
        <f t="shared" si="8"/>
        <v>Need Data</v>
      </c>
      <c r="H153" s="4"/>
      <c r="I153" s="10">
        <f>IF(OR(E153=-999,F153=-999,E153&lt;F153,AND(C$4&lt;&gt;"F",C$4&lt;&gt;"C")),0,IF(Calculations!P152&lt;0,0,Calculations!P152))</f>
        <v>0</v>
      </c>
      <c r="J153" s="10">
        <f t="shared" si="11"/>
        <v>0</v>
      </c>
      <c r="K153" s="11"/>
      <c r="L153" s="10">
        <f t="shared" si="9"/>
        <v>0</v>
      </c>
      <c r="M153" s="10">
        <f t="shared" si="10"/>
        <v>0</v>
      </c>
    </row>
    <row r="154" spans="4:13" ht="12.75">
      <c r="D154" s="35" t="s">
        <v>21</v>
      </c>
      <c r="E154" s="35">
        <v>-999</v>
      </c>
      <c r="F154" s="35">
        <v>-999</v>
      </c>
      <c r="G154" s="13" t="str">
        <f t="shared" si="8"/>
        <v>Need Data</v>
      </c>
      <c r="H154" s="4"/>
      <c r="I154" s="10">
        <f>IF(OR(E154=-999,F154=-999,E154&lt;F154,AND(C$4&lt;&gt;"F",C$4&lt;&gt;"C")),0,IF(Calculations!P153&lt;0,0,Calculations!P153))</f>
        <v>0</v>
      </c>
      <c r="J154" s="10">
        <f t="shared" si="11"/>
        <v>0</v>
      </c>
      <c r="K154" s="11"/>
      <c r="L154" s="10">
        <f t="shared" si="9"/>
        <v>0</v>
      </c>
      <c r="M154" s="10">
        <f t="shared" si="10"/>
        <v>0</v>
      </c>
    </row>
    <row r="155" spans="4:13" ht="12.75">
      <c r="D155" s="35" t="s">
        <v>21</v>
      </c>
      <c r="E155" s="35">
        <v>-999</v>
      </c>
      <c r="F155" s="35">
        <v>-999</v>
      </c>
      <c r="G155" s="13" t="str">
        <f t="shared" si="8"/>
        <v>Need Data</v>
      </c>
      <c r="H155" s="4"/>
      <c r="I155" s="10">
        <f>IF(OR(E155=-999,F155=-999,E155&lt;F155,AND(C$4&lt;&gt;"F",C$4&lt;&gt;"C")),0,IF(Calculations!P154&lt;0,0,Calculations!P154))</f>
        <v>0</v>
      </c>
      <c r="J155" s="10">
        <f t="shared" si="11"/>
        <v>0</v>
      </c>
      <c r="K155" s="11"/>
      <c r="L155" s="10">
        <f t="shared" si="9"/>
        <v>0</v>
      </c>
      <c r="M155" s="10">
        <f t="shared" si="10"/>
        <v>0</v>
      </c>
    </row>
    <row r="156" spans="4:13" ht="12.75">
      <c r="D156" s="35" t="s">
        <v>21</v>
      </c>
      <c r="E156" s="35">
        <v>-999</v>
      </c>
      <c r="F156" s="35">
        <v>-999</v>
      </c>
      <c r="G156" s="13" t="str">
        <f t="shared" si="8"/>
        <v>Need Data</v>
      </c>
      <c r="H156" s="4"/>
      <c r="I156" s="10">
        <f>IF(OR(E156=-999,F156=-999,E156&lt;F156,AND(C$4&lt;&gt;"F",C$4&lt;&gt;"C")),0,IF(Calculations!P155&lt;0,0,Calculations!P155))</f>
        <v>0</v>
      </c>
      <c r="J156" s="10">
        <f t="shared" si="11"/>
        <v>0</v>
      </c>
      <c r="K156" s="11"/>
      <c r="L156" s="10">
        <f t="shared" si="9"/>
        <v>0</v>
      </c>
      <c r="M156" s="10">
        <f t="shared" si="10"/>
        <v>0</v>
      </c>
    </row>
    <row r="157" spans="4:13" ht="12.75">
      <c r="D157" s="35" t="s">
        <v>21</v>
      </c>
      <c r="E157" s="35">
        <v>-999</v>
      </c>
      <c r="F157" s="35">
        <v>-999</v>
      </c>
      <c r="G157" s="13" t="str">
        <f t="shared" si="8"/>
        <v>Need Data</v>
      </c>
      <c r="H157" s="4"/>
      <c r="I157" s="10">
        <f>IF(OR(E157=-999,F157=-999,E157&lt;F157,AND(C$4&lt;&gt;"F",C$4&lt;&gt;"C")),0,IF(Calculations!P156&lt;0,0,Calculations!P156))</f>
        <v>0</v>
      </c>
      <c r="J157" s="10">
        <f t="shared" si="11"/>
        <v>0</v>
      </c>
      <c r="K157" s="11"/>
      <c r="L157" s="10">
        <f t="shared" si="9"/>
        <v>0</v>
      </c>
      <c r="M157" s="10">
        <f t="shared" si="10"/>
        <v>0</v>
      </c>
    </row>
    <row r="158" spans="4:13" ht="12.75">
      <c r="D158" s="35" t="s">
        <v>21</v>
      </c>
      <c r="E158" s="35">
        <v>-999</v>
      </c>
      <c r="F158" s="35">
        <v>-999</v>
      </c>
      <c r="G158" s="13" t="str">
        <f t="shared" si="8"/>
        <v>Need Data</v>
      </c>
      <c r="H158" s="4"/>
      <c r="I158" s="10">
        <f>IF(OR(E158=-999,F158=-999,E158&lt;F158,AND(C$4&lt;&gt;"F",C$4&lt;&gt;"C")),0,IF(Calculations!P157&lt;0,0,Calculations!P157))</f>
        <v>0</v>
      </c>
      <c r="J158" s="10">
        <f t="shared" si="11"/>
        <v>0</v>
      </c>
      <c r="K158" s="11"/>
      <c r="L158" s="10">
        <f t="shared" si="9"/>
        <v>0</v>
      </c>
      <c r="M158" s="10">
        <f t="shared" si="10"/>
        <v>0</v>
      </c>
    </row>
    <row r="159" spans="4:13" ht="12.75">
      <c r="D159" s="35" t="s">
        <v>21</v>
      </c>
      <c r="E159" s="35">
        <v>-999</v>
      </c>
      <c r="F159" s="35">
        <v>-999</v>
      </c>
      <c r="G159" s="13" t="str">
        <f t="shared" si="8"/>
        <v>Need Data</v>
      </c>
      <c r="H159" s="4"/>
      <c r="I159" s="10">
        <f>IF(OR(E159=-999,F159=-999,E159&lt;F159,AND(C$4&lt;&gt;"F",C$4&lt;&gt;"C")),0,IF(Calculations!P158&lt;0,0,Calculations!P158))</f>
        <v>0</v>
      </c>
      <c r="J159" s="10">
        <f t="shared" si="11"/>
        <v>0</v>
      </c>
      <c r="K159" s="11"/>
      <c r="L159" s="10">
        <f t="shared" si="9"/>
        <v>0</v>
      </c>
      <c r="M159" s="10">
        <f t="shared" si="10"/>
        <v>0</v>
      </c>
    </row>
    <row r="160" spans="4:13" ht="12.75">
      <c r="D160" s="35" t="s">
        <v>21</v>
      </c>
      <c r="E160" s="35">
        <v>-999</v>
      </c>
      <c r="F160" s="35">
        <v>-999</v>
      </c>
      <c r="G160" s="13" t="str">
        <f t="shared" si="8"/>
        <v>Need Data</v>
      </c>
      <c r="H160" s="4"/>
      <c r="I160" s="10">
        <f>IF(OR(E160=-999,F160=-999,E160&lt;F160,AND(C$4&lt;&gt;"F",C$4&lt;&gt;"C")),0,IF(Calculations!P159&lt;0,0,Calculations!P159))</f>
        <v>0</v>
      </c>
      <c r="J160" s="10">
        <f t="shared" si="11"/>
        <v>0</v>
      </c>
      <c r="K160" s="11"/>
      <c r="L160" s="10">
        <f t="shared" si="9"/>
        <v>0</v>
      </c>
      <c r="M160" s="10">
        <f t="shared" si="10"/>
        <v>0</v>
      </c>
    </row>
    <row r="161" spans="4:13" ht="12.75">
      <c r="D161" s="35" t="s">
        <v>21</v>
      </c>
      <c r="E161" s="35">
        <v>-999</v>
      </c>
      <c r="F161" s="35">
        <v>-999</v>
      </c>
      <c r="G161" s="13" t="str">
        <f t="shared" si="8"/>
        <v>Need Data</v>
      </c>
      <c r="H161" s="4"/>
      <c r="I161" s="10">
        <f>IF(OR(E161=-999,F161=-999,E161&lt;F161,AND(C$4&lt;&gt;"F",C$4&lt;&gt;"C")),0,IF(Calculations!P160&lt;0,0,Calculations!P160))</f>
        <v>0</v>
      </c>
      <c r="J161" s="10">
        <f t="shared" si="11"/>
        <v>0</v>
      </c>
      <c r="K161" s="11"/>
      <c r="L161" s="10">
        <f t="shared" si="9"/>
        <v>0</v>
      </c>
      <c r="M161" s="10">
        <f t="shared" si="10"/>
        <v>0</v>
      </c>
    </row>
    <row r="162" spans="4:13" ht="12.75">
      <c r="D162" s="35" t="s">
        <v>21</v>
      </c>
      <c r="E162" s="35">
        <v>-999</v>
      </c>
      <c r="F162" s="35">
        <v>-999</v>
      </c>
      <c r="G162" s="13" t="str">
        <f t="shared" si="8"/>
        <v>Need Data</v>
      </c>
      <c r="H162" s="4"/>
      <c r="I162" s="10">
        <f>IF(OR(E162=-999,F162=-999,E162&lt;F162,AND(C$4&lt;&gt;"F",C$4&lt;&gt;"C")),0,IF(Calculations!P161&lt;0,0,Calculations!P161))</f>
        <v>0</v>
      </c>
      <c r="J162" s="10">
        <f t="shared" si="11"/>
        <v>0</v>
      </c>
      <c r="K162" s="11"/>
      <c r="L162" s="10">
        <f t="shared" si="9"/>
        <v>0</v>
      </c>
      <c r="M162" s="10">
        <f t="shared" si="10"/>
        <v>0</v>
      </c>
    </row>
    <row r="163" spans="4:13" ht="12.75">
      <c r="D163" s="35" t="s">
        <v>21</v>
      </c>
      <c r="E163" s="35">
        <v>-999</v>
      </c>
      <c r="F163" s="35">
        <v>-999</v>
      </c>
      <c r="G163" s="13" t="str">
        <f t="shared" si="8"/>
        <v>Need Data</v>
      </c>
      <c r="H163" s="4"/>
      <c r="I163" s="10">
        <f>IF(OR(E163=-999,F163=-999,E163&lt;F163,AND(C$4&lt;&gt;"F",C$4&lt;&gt;"C")),0,IF(Calculations!P162&lt;0,0,Calculations!P162))</f>
        <v>0</v>
      </c>
      <c r="J163" s="10">
        <f t="shared" si="11"/>
        <v>0</v>
      </c>
      <c r="K163" s="11"/>
      <c r="L163" s="10">
        <f t="shared" si="9"/>
        <v>0</v>
      </c>
      <c r="M163" s="10">
        <f t="shared" si="10"/>
        <v>0</v>
      </c>
    </row>
    <row r="164" spans="4:13" ht="12.75">
      <c r="D164" s="35" t="s">
        <v>21</v>
      </c>
      <c r="E164" s="35">
        <v>-999</v>
      </c>
      <c r="F164" s="35">
        <v>-999</v>
      </c>
      <c r="G164" s="13" t="str">
        <f t="shared" si="8"/>
        <v>Need Data</v>
      </c>
      <c r="H164" s="4"/>
      <c r="I164" s="10">
        <f>IF(OR(E164=-999,F164=-999,E164&lt;F164,AND(C$4&lt;&gt;"F",C$4&lt;&gt;"C")),0,IF(Calculations!P163&lt;0,0,Calculations!P163))</f>
        <v>0</v>
      </c>
      <c r="J164" s="10">
        <f t="shared" si="11"/>
        <v>0</v>
      </c>
      <c r="K164" s="11"/>
      <c r="L164" s="10">
        <f t="shared" si="9"/>
        <v>0</v>
      </c>
      <c r="M164" s="10">
        <f t="shared" si="10"/>
        <v>0</v>
      </c>
    </row>
    <row r="165" spans="4:13" ht="12.75">
      <c r="D165" s="35" t="s">
        <v>21</v>
      </c>
      <c r="E165" s="35">
        <v>-999</v>
      </c>
      <c r="F165" s="35">
        <v>-999</v>
      </c>
      <c r="G165" s="13" t="str">
        <f t="shared" si="8"/>
        <v>Need Data</v>
      </c>
      <c r="H165" s="4"/>
      <c r="I165" s="10">
        <f>IF(OR(E165=-999,F165=-999,E165&lt;F165,AND(C$4&lt;&gt;"F",C$4&lt;&gt;"C")),0,IF(Calculations!P164&lt;0,0,Calculations!P164))</f>
        <v>0</v>
      </c>
      <c r="J165" s="10">
        <f t="shared" si="11"/>
        <v>0</v>
      </c>
      <c r="K165" s="11"/>
      <c r="L165" s="10">
        <f t="shared" si="9"/>
        <v>0</v>
      </c>
      <c r="M165" s="10">
        <f t="shared" si="10"/>
        <v>0</v>
      </c>
    </row>
    <row r="166" spans="4:13" ht="12.75">
      <c r="D166" s="35" t="s">
        <v>21</v>
      </c>
      <c r="E166" s="35">
        <v>-999</v>
      </c>
      <c r="F166" s="35">
        <v>-999</v>
      </c>
      <c r="G166" s="13" t="str">
        <f t="shared" si="8"/>
        <v>Need Data</v>
      </c>
      <c r="H166" s="4"/>
      <c r="I166" s="10">
        <f>IF(OR(E166=-999,F166=-999,E166&lt;F166,AND(C$4&lt;&gt;"F",C$4&lt;&gt;"C")),0,IF(Calculations!P165&lt;0,0,Calculations!P165))</f>
        <v>0</v>
      </c>
      <c r="J166" s="10">
        <f t="shared" si="11"/>
        <v>0</v>
      </c>
      <c r="K166" s="11"/>
      <c r="L166" s="10">
        <f t="shared" si="9"/>
        <v>0</v>
      </c>
      <c r="M166" s="10">
        <f t="shared" si="10"/>
        <v>0</v>
      </c>
    </row>
    <row r="167" spans="4:13" ht="12.75">
      <c r="D167" s="35" t="s">
        <v>21</v>
      </c>
      <c r="E167" s="35">
        <v>-999</v>
      </c>
      <c r="F167" s="35">
        <v>-999</v>
      </c>
      <c r="G167" s="13" t="str">
        <f t="shared" si="8"/>
        <v>Need Data</v>
      </c>
      <c r="H167" s="4"/>
      <c r="I167" s="10">
        <f>IF(OR(E167=-999,F167=-999,E167&lt;F167,AND(C$4&lt;&gt;"F",C$4&lt;&gt;"C")),0,IF(Calculations!P166&lt;0,0,Calculations!P166))</f>
        <v>0</v>
      </c>
      <c r="J167" s="10">
        <f t="shared" si="11"/>
        <v>0</v>
      </c>
      <c r="K167" s="11"/>
      <c r="L167" s="10">
        <f t="shared" si="9"/>
        <v>0</v>
      </c>
      <c r="M167" s="10">
        <f t="shared" si="10"/>
        <v>0</v>
      </c>
    </row>
    <row r="168" spans="4:13" ht="12.75">
      <c r="D168" s="35" t="s">
        <v>21</v>
      </c>
      <c r="E168" s="35">
        <v>-999</v>
      </c>
      <c r="F168" s="35">
        <v>-999</v>
      </c>
      <c r="G168" s="13" t="str">
        <f t="shared" si="8"/>
        <v>Need Data</v>
      </c>
      <c r="H168" s="4"/>
      <c r="I168" s="10">
        <f>IF(OR(E168=-999,F168=-999,E168&lt;F168,AND(C$4&lt;&gt;"F",C$4&lt;&gt;"C")),0,IF(Calculations!P167&lt;0,0,Calculations!P167))</f>
        <v>0</v>
      </c>
      <c r="J168" s="10">
        <f t="shared" si="11"/>
        <v>0</v>
      </c>
      <c r="K168" s="11"/>
      <c r="L168" s="10">
        <f t="shared" si="9"/>
        <v>0</v>
      </c>
      <c r="M168" s="10">
        <f t="shared" si="10"/>
        <v>0</v>
      </c>
    </row>
    <row r="169" spans="4:13" ht="12.75">
      <c r="D169" s="35" t="s">
        <v>21</v>
      </c>
      <c r="E169" s="35">
        <v>-999</v>
      </c>
      <c r="F169" s="35">
        <v>-999</v>
      </c>
      <c r="G169" s="13" t="str">
        <f t="shared" si="8"/>
        <v>Need Data</v>
      </c>
      <c r="H169" s="4"/>
      <c r="I169" s="10">
        <f>IF(OR(E169=-999,F169=-999,E169&lt;F169,AND(C$4&lt;&gt;"F",C$4&lt;&gt;"C")),0,IF(Calculations!P168&lt;0,0,Calculations!P168))</f>
        <v>0</v>
      </c>
      <c r="J169" s="10">
        <f t="shared" si="11"/>
        <v>0</v>
      </c>
      <c r="K169" s="11"/>
      <c r="L169" s="10">
        <f t="shared" si="9"/>
        <v>0</v>
      </c>
      <c r="M169" s="10">
        <f t="shared" si="10"/>
        <v>0</v>
      </c>
    </row>
    <row r="170" spans="4:13" ht="12.75">
      <c r="D170" s="35" t="s">
        <v>21</v>
      </c>
      <c r="E170" s="35">
        <v>-999</v>
      </c>
      <c r="F170" s="35">
        <v>-999</v>
      </c>
      <c r="G170" s="13" t="str">
        <f t="shared" si="8"/>
        <v>Need Data</v>
      </c>
      <c r="H170" s="4"/>
      <c r="I170" s="10">
        <f>IF(OR(E170=-999,F170=-999,E170&lt;F170,AND(C$4&lt;&gt;"F",C$4&lt;&gt;"C")),0,IF(Calculations!P169&lt;0,0,Calculations!P169))</f>
        <v>0</v>
      </c>
      <c r="J170" s="10">
        <f t="shared" si="11"/>
        <v>0</v>
      </c>
      <c r="K170" s="11"/>
      <c r="L170" s="10">
        <f t="shared" si="9"/>
        <v>0</v>
      </c>
      <c r="M170" s="10">
        <f t="shared" si="10"/>
        <v>0</v>
      </c>
    </row>
    <row r="171" spans="4:13" ht="12.75">
      <c r="D171" s="35" t="s">
        <v>21</v>
      </c>
      <c r="E171" s="35">
        <v>-999</v>
      </c>
      <c r="F171" s="35">
        <v>-999</v>
      </c>
      <c r="G171" s="13" t="str">
        <f t="shared" si="8"/>
        <v>Need Data</v>
      </c>
      <c r="H171" s="4"/>
      <c r="I171" s="10">
        <f>IF(OR(E171=-999,F171=-999,E171&lt;F171,AND(C$4&lt;&gt;"F",C$4&lt;&gt;"C")),0,IF(Calculations!P170&lt;0,0,Calculations!P170))</f>
        <v>0</v>
      </c>
      <c r="J171" s="10">
        <f t="shared" si="11"/>
        <v>0</v>
      </c>
      <c r="K171" s="11"/>
      <c r="L171" s="10">
        <f t="shared" si="9"/>
        <v>0</v>
      </c>
      <c r="M171" s="10">
        <f t="shared" si="10"/>
        <v>0</v>
      </c>
    </row>
    <row r="172" spans="4:13" ht="12.75">
      <c r="D172" s="35" t="s">
        <v>21</v>
      </c>
      <c r="E172" s="35">
        <v>-999</v>
      </c>
      <c r="F172" s="35">
        <v>-999</v>
      </c>
      <c r="G172" s="13" t="str">
        <f t="shared" si="8"/>
        <v>Need Data</v>
      </c>
      <c r="H172" s="4"/>
      <c r="I172" s="10">
        <f>IF(OR(E172=-999,F172=-999,E172&lt;F172,AND(C$4&lt;&gt;"F",C$4&lt;&gt;"C")),0,IF(Calculations!P171&lt;0,0,Calculations!P171))</f>
        <v>0</v>
      </c>
      <c r="J172" s="10">
        <f t="shared" si="11"/>
        <v>0</v>
      </c>
      <c r="K172" s="11"/>
      <c r="L172" s="10">
        <f t="shared" si="9"/>
        <v>0</v>
      </c>
      <c r="M172" s="10">
        <f t="shared" si="10"/>
        <v>0</v>
      </c>
    </row>
    <row r="173" spans="4:13" ht="12.75">
      <c r="D173" s="35" t="s">
        <v>21</v>
      </c>
      <c r="E173" s="35">
        <v>-999</v>
      </c>
      <c r="F173" s="35">
        <v>-999</v>
      </c>
      <c r="G173" s="13" t="str">
        <f t="shared" si="8"/>
        <v>Need Data</v>
      </c>
      <c r="H173" s="4"/>
      <c r="I173" s="10">
        <f>IF(OR(E173=-999,F173=-999,E173&lt;F173,AND(C$4&lt;&gt;"F",C$4&lt;&gt;"C")),0,IF(Calculations!P172&lt;0,0,Calculations!P172))</f>
        <v>0</v>
      </c>
      <c r="J173" s="10">
        <f t="shared" si="11"/>
        <v>0</v>
      </c>
      <c r="K173" s="11"/>
      <c r="L173" s="10">
        <f t="shared" si="9"/>
        <v>0</v>
      </c>
      <c r="M173" s="10">
        <f t="shared" si="10"/>
        <v>0</v>
      </c>
    </row>
    <row r="174" spans="4:13" ht="12.75">
      <c r="D174" s="35" t="s">
        <v>21</v>
      </c>
      <c r="E174" s="35">
        <v>-999</v>
      </c>
      <c r="F174" s="35">
        <v>-999</v>
      </c>
      <c r="G174" s="13" t="str">
        <f t="shared" si="8"/>
        <v>Need Data</v>
      </c>
      <c r="H174" s="4"/>
      <c r="I174" s="10">
        <f>IF(OR(E174=-999,F174=-999,E174&lt;F174,AND(C$4&lt;&gt;"F",C$4&lt;&gt;"C")),0,IF(Calculations!P173&lt;0,0,Calculations!P173))</f>
        <v>0</v>
      </c>
      <c r="J174" s="10">
        <f t="shared" si="11"/>
        <v>0</v>
      </c>
      <c r="K174" s="11"/>
      <c r="L174" s="10">
        <f t="shared" si="9"/>
        <v>0</v>
      </c>
      <c r="M174" s="10">
        <f t="shared" si="10"/>
        <v>0</v>
      </c>
    </row>
    <row r="175" spans="4:13" ht="12.75">
      <c r="D175" s="35" t="s">
        <v>21</v>
      </c>
      <c r="E175" s="35">
        <v>-999</v>
      </c>
      <c r="F175" s="35">
        <v>-999</v>
      </c>
      <c r="G175" s="13" t="str">
        <f t="shared" si="8"/>
        <v>Need Data</v>
      </c>
      <c r="H175" s="4"/>
      <c r="I175" s="10">
        <f>IF(OR(E175=-999,F175=-999,E175&lt;F175,AND(C$4&lt;&gt;"F",C$4&lt;&gt;"C")),0,IF(Calculations!P174&lt;0,0,Calculations!P174))</f>
        <v>0</v>
      </c>
      <c r="J175" s="10">
        <f t="shared" si="11"/>
        <v>0</v>
      </c>
      <c r="K175" s="11"/>
      <c r="L175" s="10">
        <f t="shared" si="9"/>
        <v>0</v>
      </c>
      <c r="M175" s="10">
        <f t="shared" si="10"/>
        <v>0</v>
      </c>
    </row>
    <row r="176" spans="4:13" ht="12.75">
      <c r="D176" s="35" t="s">
        <v>21</v>
      </c>
      <c r="E176" s="35">
        <v>-999</v>
      </c>
      <c r="F176" s="35">
        <v>-999</v>
      </c>
      <c r="G176" s="13" t="str">
        <f t="shared" si="8"/>
        <v>Need Data</v>
      </c>
      <c r="H176" s="4"/>
      <c r="I176" s="10">
        <f>IF(OR(E176=-999,F176=-999,E176&lt;F176,AND(C$4&lt;&gt;"F",C$4&lt;&gt;"C")),0,IF(Calculations!P175&lt;0,0,Calculations!P175))</f>
        <v>0</v>
      </c>
      <c r="J176" s="10">
        <f t="shared" si="11"/>
        <v>0</v>
      </c>
      <c r="K176" s="11"/>
      <c r="L176" s="10">
        <f t="shared" si="9"/>
        <v>0</v>
      </c>
      <c r="M176" s="10">
        <f t="shared" si="10"/>
        <v>0</v>
      </c>
    </row>
    <row r="177" spans="4:13" ht="12.75">
      <c r="D177" s="35" t="s">
        <v>21</v>
      </c>
      <c r="E177" s="35">
        <v>-999</v>
      </c>
      <c r="F177" s="35">
        <v>-999</v>
      </c>
      <c r="G177" s="13" t="str">
        <f t="shared" si="8"/>
        <v>Need Data</v>
      </c>
      <c r="H177" s="4"/>
      <c r="I177" s="10">
        <f>IF(OR(E177=-999,F177=-999,E177&lt;F177,AND(C$4&lt;&gt;"F",C$4&lt;&gt;"C")),0,IF(Calculations!P176&lt;0,0,Calculations!P176))</f>
        <v>0</v>
      </c>
      <c r="J177" s="10">
        <f t="shared" si="11"/>
        <v>0</v>
      </c>
      <c r="K177" s="11"/>
      <c r="L177" s="10">
        <f t="shared" si="9"/>
        <v>0</v>
      </c>
      <c r="M177" s="10">
        <f t="shared" si="10"/>
        <v>0</v>
      </c>
    </row>
    <row r="178" spans="4:13" ht="12.75">
      <c r="D178" s="35" t="s">
        <v>21</v>
      </c>
      <c r="E178" s="35">
        <v>-999</v>
      </c>
      <c r="F178" s="35">
        <v>-999</v>
      </c>
      <c r="G178" s="13" t="str">
        <f t="shared" si="8"/>
        <v>Need Data</v>
      </c>
      <c r="H178" s="4"/>
      <c r="I178" s="10">
        <f>IF(OR(E178=-999,F178=-999,E178&lt;F178,AND(C$4&lt;&gt;"F",C$4&lt;&gt;"C")),0,IF(Calculations!P177&lt;0,0,Calculations!P177))</f>
        <v>0</v>
      </c>
      <c r="J178" s="10">
        <f t="shared" si="11"/>
        <v>0</v>
      </c>
      <c r="K178" s="11"/>
      <c r="L178" s="10">
        <f t="shared" si="9"/>
        <v>0</v>
      </c>
      <c r="M178" s="10">
        <f t="shared" si="10"/>
        <v>0</v>
      </c>
    </row>
    <row r="179" spans="4:13" ht="12.75">
      <c r="D179" s="35" t="s">
        <v>21</v>
      </c>
      <c r="E179" s="35">
        <v>-999</v>
      </c>
      <c r="F179" s="35">
        <v>-999</v>
      </c>
      <c r="G179" s="13" t="str">
        <f t="shared" si="8"/>
        <v>Need Data</v>
      </c>
      <c r="H179" s="4"/>
      <c r="I179" s="10">
        <f>IF(OR(E179=-999,F179=-999,E179&lt;F179,AND(C$4&lt;&gt;"F",C$4&lt;&gt;"C")),0,IF(Calculations!P178&lt;0,0,Calculations!P178))</f>
        <v>0</v>
      </c>
      <c r="J179" s="10">
        <f t="shared" si="11"/>
        <v>0</v>
      </c>
      <c r="K179" s="11"/>
      <c r="L179" s="10">
        <f t="shared" si="9"/>
        <v>0</v>
      </c>
      <c r="M179" s="10">
        <f t="shared" si="10"/>
        <v>0</v>
      </c>
    </row>
    <row r="180" spans="4:13" ht="12.75">
      <c r="D180" s="35" t="s">
        <v>21</v>
      </c>
      <c r="E180" s="35">
        <v>-999</v>
      </c>
      <c r="F180" s="35">
        <v>-999</v>
      </c>
      <c r="G180" s="13" t="str">
        <f t="shared" si="8"/>
        <v>Need Data</v>
      </c>
      <c r="H180" s="4"/>
      <c r="I180" s="10">
        <f>IF(OR(E180=-999,F180=-999,E180&lt;F180,AND(C$4&lt;&gt;"F",C$4&lt;&gt;"C")),0,IF(Calculations!P179&lt;0,0,Calculations!P179))</f>
        <v>0</v>
      </c>
      <c r="J180" s="10">
        <f t="shared" si="11"/>
        <v>0</v>
      </c>
      <c r="K180" s="11"/>
      <c r="L180" s="10">
        <f t="shared" si="9"/>
        <v>0</v>
      </c>
      <c r="M180" s="10">
        <f t="shared" si="10"/>
        <v>0</v>
      </c>
    </row>
    <row r="181" spans="4:13" ht="12.75">
      <c r="D181" s="35" t="s">
        <v>21</v>
      </c>
      <c r="E181" s="35">
        <v>-999</v>
      </c>
      <c r="F181" s="35">
        <v>-999</v>
      </c>
      <c r="G181" s="13" t="str">
        <f t="shared" si="8"/>
        <v>Need Data</v>
      </c>
      <c r="H181" s="4"/>
      <c r="I181" s="10">
        <f>IF(OR(E181=-999,F181=-999,E181&lt;F181,AND(C$4&lt;&gt;"F",C$4&lt;&gt;"C")),0,IF(Calculations!P180&lt;0,0,Calculations!P180))</f>
        <v>0</v>
      </c>
      <c r="J181" s="10">
        <f t="shared" si="11"/>
        <v>0</v>
      </c>
      <c r="K181" s="11"/>
      <c r="L181" s="10">
        <f t="shared" si="9"/>
        <v>0</v>
      </c>
      <c r="M181" s="10">
        <f t="shared" si="10"/>
        <v>0</v>
      </c>
    </row>
    <row r="182" spans="4:13" ht="12.75">
      <c r="D182" s="35" t="s">
        <v>21</v>
      </c>
      <c r="E182" s="35">
        <v>-999</v>
      </c>
      <c r="F182" s="35">
        <v>-999</v>
      </c>
      <c r="G182" s="13" t="str">
        <f t="shared" si="8"/>
        <v>Need Data</v>
      </c>
      <c r="H182" s="4"/>
      <c r="I182" s="10">
        <f>IF(OR(E182=-999,F182=-999,E182&lt;F182,AND(C$4&lt;&gt;"F",C$4&lt;&gt;"C")),0,IF(Calculations!P181&lt;0,0,Calculations!P181))</f>
        <v>0</v>
      </c>
      <c r="J182" s="10">
        <f t="shared" si="11"/>
        <v>0</v>
      </c>
      <c r="K182" s="11"/>
      <c r="L182" s="10">
        <f t="shared" si="9"/>
        <v>0</v>
      </c>
      <c r="M182" s="10">
        <f t="shared" si="10"/>
        <v>0</v>
      </c>
    </row>
    <row r="183" spans="4:13" ht="12.75">
      <c r="D183" s="35" t="s">
        <v>21</v>
      </c>
      <c r="E183" s="35">
        <v>-999</v>
      </c>
      <c r="F183" s="35">
        <v>-999</v>
      </c>
      <c r="G183" s="13" t="str">
        <f t="shared" si="8"/>
        <v>Need Data</v>
      </c>
      <c r="H183" s="4"/>
      <c r="I183" s="10">
        <f>IF(OR(E183=-999,F183=-999,E183&lt;F183,AND(C$4&lt;&gt;"F",C$4&lt;&gt;"C")),0,IF(Calculations!P182&lt;0,0,Calculations!P182))</f>
        <v>0</v>
      </c>
      <c r="J183" s="10">
        <f t="shared" si="11"/>
        <v>0</v>
      </c>
      <c r="K183" s="11"/>
      <c r="L183" s="10">
        <f t="shared" si="9"/>
        <v>0</v>
      </c>
      <c r="M183" s="10">
        <f t="shared" si="10"/>
        <v>0</v>
      </c>
    </row>
    <row r="184" spans="4:13" ht="12.75">
      <c r="D184" s="35" t="s">
        <v>21</v>
      </c>
      <c r="E184" s="35">
        <v>-999</v>
      </c>
      <c r="F184" s="35">
        <v>-999</v>
      </c>
      <c r="G184" s="13" t="str">
        <f t="shared" si="8"/>
        <v>Need Data</v>
      </c>
      <c r="H184" s="4"/>
      <c r="I184" s="10">
        <f>IF(OR(E184=-999,F184=-999,E184&lt;F184,AND(C$4&lt;&gt;"F",C$4&lt;&gt;"C")),0,IF(Calculations!P183&lt;0,0,Calculations!P183))</f>
        <v>0</v>
      </c>
      <c r="J184" s="10">
        <f t="shared" si="11"/>
        <v>0</v>
      </c>
      <c r="K184" s="11"/>
      <c r="L184" s="10">
        <f t="shared" si="9"/>
        <v>0</v>
      </c>
      <c r="M184" s="10">
        <f t="shared" si="10"/>
        <v>0</v>
      </c>
    </row>
    <row r="185" spans="4:13" ht="12.75">
      <c r="D185" s="35" t="s">
        <v>21</v>
      </c>
      <c r="E185" s="35">
        <v>-999</v>
      </c>
      <c r="F185" s="35">
        <v>-999</v>
      </c>
      <c r="G185" s="13" t="str">
        <f t="shared" si="8"/>
        <v>Need Data</v>
      </c>
      <c r="H185" s="4"/>
      <c r="I185" s="10">
        <f>IF(OR(E185=-999,F185=-999,E185&lt;F185,AND(C$4&lt;&gt;"F",C$4&lt;&gt;"C")),0,IF(Calculations!P184&lt;0,0,Calculations!P184))</f>
        <v>0</v>
      </c>
      <c r="J185" s="10">
        <f t="shared" si="11"/>
        <v>0</v>
      </c>
      <c r="K185" s="11"/>
      <c r="L185" s="10">
        <f t="shared" si="9"/>
        <v>0</v>
      </c>
      <c r="M185" s="10">
        <f t="shared" si="10"/>
        <v>0</v>
      </c>
    </row>
    <row r="186" spans="4:13" ht="12.75">
      <c r="D186" s="35" t="s">
        <v>21</v>
      </c>
      <c r="E186" s="35">
        <v>-999</v>
      </c>
      <c r="F186" s="35">
        <v>-999</v>
      </c>
      <c r="G186" s="13" t="str">
        <f t="shared" si="8"/>
        <v>Need Data</v>
      </c>
      <c r="H186" s="4"/>
      <c r="I186" s="10">
        <f>IF(OR(E186=-999,F186=-999,E186&lt;F186,AND(C$4&lt;&gt;"F",C$4&lt;&gt;"C")),0,IF(Calculations!P185&lt;0,0,Calculations!P185))</f>
        <v>0</v>
      </c>
      <c r="J186" s="10">
        <f t="shared" si="11"/>
        <v>0</v>
      </c>
      <c r="K186" s="11"/>
      <c r="L186" s="10">
        <f t="shared" si="9"/>
        <v>0</v>
      </c>
      <c r="M186" s="10">
        <f t="shared" si="10"/>
        <v>0</v>
      </c>
    </row>
    <row r="187" spans="4:13" ht="12.75">
      <c r="D187" s="35" t="s">
        <v>21</v>
      </c>
      <c r="E187" s="35">
        <v>-999</v>
      </c>
      <c r="F187" s="35">
        <v>-999</v>
      </c>
      <c r="G187" s="13" t="str">
        <f t="shared" si="8"/>
        <v>Need Data</v>
      </c>
      <c r="H187" s="4"/>
      <c r="I187" s="10">
        <f>IF(OR(E187=-999,F187=-999,E187&lt;F187,AND(C$4&lt;&gt;"F",C$4&lt;&gt;"C")),0,IF(Calculations!P186&lt;0,0,Calculations!P186))</f>
        <v>0</v>
      </c>
      <c r="J187" s="10">
        <f t="shared" si="11"/>
        <v>0</v>
      </c>
      <c r="K187" s="11"/>
      <c r="L187" s="10">
        <f t="shared" si="9"/>
        <v>0</v>
      </c>
      <c r="M187" s="10">
        <f t="shared" si="10"/>
        <v>0</v>
      </c>
    </row>
    <row r="188" spans="4:13" ht="12.75">
      <c r="D188" s="35" t="s">
        <v>21</v>
      </c>
      <c r="E188" s="35">
        <v>-999</v>
      </c>
      <c r="F188" s="35">
        <v>-999</v>
      </c>
      <c r="G188" s="13" t="str">
        <f t="shared" si="8"/>
        <v>Need Data</v>
      </c>
      <c r="H188" s="4"/>
      <c r="I188" s="10">
        <f>IF(OR(E188=-999,F188=-999,E188&lt;F188,AND(C$4&lt;&gt;"F",C$4&lt;&gt;"C")),0,IF(Calculations!P187&lt;0,0,Calculations!P187))</f>
        <v>0</v>
      </c>
      <c r="J188" s="10">
        <f t="shared" si="11"/>
        <v>0</v>
      </c>
      <c r="K188" s="11"/>
      <c r="L188" s="10">
        <f t="shared" si="9"/>
        <v>0</v>
      </c>
      <c r="M188" s="10">
        <f t="shared" si="10"/>
        <v>0</v>
      </c>
    </row>
    <row r="189" spans="4:13" ht="12.75">
      <c r="D189" s="35" t="s">
        <v>21</v>
      </c>
      <c r="E189" s="35">
        <v>-999</v>
      </c>
      <c r="F189" s="35">
        <v>-999</v>
      </c>
      <c r="G189" s="13" t="str">
        <f t="shared" si="8"/>
        <v>Need Data</v>
      </c>
      <c r="H189" s="4"/>
      <c r="I189" s="10">
        <f>IF(OR(E189=-999,F189=-999,E189&lt;F189,AND(C$4&lt;&gt;"F",C$4&lt;&gt;"C")),0,IF(Calculations!P188&lt;0,0,Calculations!P188))</f>
        <v>0</v>
      </c>
      <c r="J189" s="10">
        <f t="shared" si="11"/>
        <v>0</v>
      </c>
      <c r="K189" s="11"/>
      <c r="L189" s="10">
        <f t="shared" si="9"/>
        <v>0</v>
      </c>
      <c r="M189" s="10">
        <f t="shared" si="10"/>
        <v>0</v>
      </c>
    </row>
    <row r="190" spans="4:13" ht="12.75">
      <c r="D190" s="35" t="s">
        <v>21</v>
      </c>
      <c r="E190" s="35">
        <v>-999</v>
      </c>
      <c r="F190" s="35">
        <v>-999</v>
      </c>
      <c r="G190" s="13" t="str">
        <f t="shared" si="8"/>
        <v>Need Data</v>
      </c>
      <c r="H190" s="4"/>
      <c r="I190" s="10">
        <f>IF(OR(E190=-999,F190=-999,E190&lt;F190,AND(C$4&lt;&gt;"F",C$4&lt;&gt;"C")),0,IF(Calculations!P189&lt;0,0,Calculations!P189))</f>
        <v>0</v>
      </c>
      <c r="J190" s="10">
        <f t="shared" si="11"/>
        <v>0</v>
      </c>
      <c r="K190" s="11"/>
      <c r="L190" s="10">
        <f t="shared" si="9"/>
        <v>0</v>
      </c>
      <c r="M190" s="10">
        <f t="shared" si="10"/>
        <v>0</v>
      </c>
    </row>
    <row r="191" spans="4:13" ht="12.75">
      <c r="D191" s="35" t="s">
        <v>21</v>
      </c>
      <c r="E191" s="35">
        <v>-999</v>
      </c>
      <c r="F191" s="35">
        <v>-999</v>
      </c>
      <c r="G191" s="13" t="str">
        <f t="shared" si="8"/>
        <v>Need Data</v>
      </c>
      <c r="H191" s="4"/>
      <c r="I191" s="10">
        <f>IF(OR(E191=-999,F191=-999,E191&lt;F191,AND(C$4&lt;&gt;"F",C$4&lt;&gt;"C")),0,IF(Calculations!P190&lt;0,0,Calculations!P190))</f>
        <v>0</v>
      </c>
      <c r="J191" s="10">
        <f t="shared" si="11"/>
        <v>0</v>
      </c>
      <c r="K191" s="11"/>
      <c r="L191" s="10">
        <f t="shared" si="9"/>
        <v>0</v>
      </c>
      <c r="M191" s="10">
        <f t="shared" si="10"/>
        <v>0</v>
      </c>
    </row>
    <row r="192" spans="4:13" ht="12.75">
      <c r="D192" s="35" t="s">
        <v>21</v>
      </c>
      <c r="E192" s="35">
        <v>-999</v>
      </c>
      <c r="F192" s="35">
        <v>-999</v>
      </c>
      <c r="G192" s="13" t="str">
        <f t="shared" si="8"/>
        <v>Need Data</v>
      </c>
      <c r="H192" s="4"/>
      <c r="I192" s="10">
        <f>IF(OR(E192=-999,F192=-999,E192&lt;F192,AND(C$4&lt;&gt;"F",C$4&lt;&gt;"C")),0,IF(Calculations!P191&lt;0,0,Calculations!P191))</f>
        <v>0</v>
      </c>
      <c r="J192" s="10">
        <f t="shared" si="11"/>
        <v>0</v>
      </c>
      <c r="K192" s="11"/>
      <c r="L192" s="10">
        <f t="shared" si="9"/>
        <v>0</v>
      </c>
      <c r="M192" s="10">
        <f t="shared" si="10"/>
        <v>0</v>
      </c>
    </row>
    <row r="193" spans="4:13" ht="12.75">
      <c r="D193" s="35" t="s">
        <v>21</v>
      </c>
      <c r="E193" s="35">
        <v>-999</v>
      </c>
      <c r="F193" s="35">
        <v>-999</v>
      </c>
      <c r="G193" s="13" t="str">
        <f t="shared" si="8"/>
        <v>Need Data</v>
      </c>
      <c r="H193" s="4"/>
      <c r="I193" s="10">
        <f>IF(OR(E193=-999,F193=-999,E193&lt;F193,AND(C$4&lt;&gt;"F",C$4&lt;&gt;"C")),0,IF(Calculations!P192&lt;0,0,Calculations!P192))</f>
        <v>0</v>
      </c>
      <c r="J193" s="10">
        <f t="shared" si="11"/>
        <v>0</v>
      </c>
      <c r="K193" s="11"/>
      <c r="L193" s="10">
        <f t="shared" si="9"/>
        <v>0</v>
      </c>
      <c r="M193" s="10">
        <f t="shared" si="10"/>
        <v>0</v>
      </c>
    </row>
    <row r="194" spans="4:13" ht="12.75">
      <c r="D194" s="35" t="s">
        <v>21</v>
      </c>
      <c r="E194" s="35">
        <v>-999</v>
      </c>
      <c r="F194" s="35">
        <v>-999</v>
      </c>
      <c r="G194" s="13" t="str">
        <f t="shared" si="8"/>
        <v>Need Data</v>
      </c>
      <c r="H194" s="4"/>
      <c r="I194" s="10">
        <f>IF(OR(E194=-999,F194=-999,E194&lt;F194,AND(C$4&lt;&gt;"F",C$4&lt;&gt;"C")),0,IF(Calculations!P193&lt;0,0,Calculations!P193))</f>
        <v>0</v>
      </c>
      <c r="J194" s="10">
        <f t="shared" si="11"/>
        <v>0</v>
      </c>
      <c r="K194" s="11"/>
      <c r="L194" s="10">
        <f t="shared" si="9"/>
        <v>0</v>
      </c>
      <c r="M194" s="10">
        <f t="shared" si="10"/>
        <v>0</v>
      </c>
    </row>
    <row r="195" spans="4:13" ht="12.75">
      <c r="D195" s="35" t="s">
        <v>21</v>
      </c>
      <c r="E195" s="35">
        <v>-999</v>
      </c>
      <c r="F195" s="35">
        <v>-999</v>
      </c>
      <c r="G195" s="13" t="str">
        <f t="shared" si="8"/>
        <v>Need Data</v>
      </c>
      <c r="H195" s="4"/>
      <c r="I195" s="10">
        <f>IF(OR(E195=-999,F195=-999,E195&lt;F195,AND(C$4&lt;&gt;"F",C$4&lt;&gt;"C")),0,IF(Calculations!P194&lt;0,0,Calculations!P194))</f>
        <v>0</v>
      </c>
      <c r="J195" s="10">
        <f t="shared" si="11"/>
        <v>0</v>
      </c>
      <c r="K195" s="11"/>
      <c r="L195" s="10">
        <f t="shared" si="9"/>
        <v>0</v>
      </c>
      <c r="M195" s="10">
        <f t="shared" si="10"/>
        <v>0</v>
      </c>
    </row>
    <row r="196" spans="4:13" ht="12.75">
      <c r="D196" s="35" t="s">
        <v>21</v>
      </c>
      <c r="E196" s="35">
        <v>-999</v>
      </c>
      <c r="F196" s="35">
        <v>-999</v>
      </c>
      <c r="G196" s="13" t="str">
        <f t="shared" si="8"/>
        <v>Need Data</v>
      </c>
      <c r="H196" s="4"/>
      <c r="I196" s="10">
        <f>IF(OR(E196=-999,F196=-999,E196&lt;F196,AND(C$4&lt;&gt;"F",C$4&lt;&gt;"C")),0,IF(Calculations!P195&lt;0,0,Calculations!P195))</f>
        <v>0</v>
      </c>
      <c r="J196" s="10">
        <f t="shared" si="11"/>
        <v>0</v>
      </c>
      <c r="K196" s="11"/>
      <c r="L196" s="10">
        <f t="shared" si="9"/>
        <v>0</v>
      </c>
      <c r="M196" s="10">
        <f t="shared" si="10"/>
        <v>0</v>
      </c>
    </row>
    <row r="197" spans="4:13" ht="12.75">
      <c r="D197" s="35" t="s">
        <v>21</v>
      </c>
      <c r="E197" s="35">
        <v>-999</v>
      </c>
      <c r="F197" s="35">
        <v>-999</v>
      </c>
      <c r="G197" s="13" t="str">
        <f t="shared" si="8"/>
        <v>Need Data</v>
      </c>
      <c r="H197" s="4"/>
      <c r="I197" s="10">
        <f>IF(OR(E197=-999,F197=-999,E197&lt;F197,AND(C$4&lt;&gt;"F",C$4&lt;&gt;"C")),0,IF(Calculations!P196&lt;0,0,Calculations!P196))</f>
        <v>0</v>
      </c>
      <c r="J197" s="10">
        <f t="shared" si="11"/>
        <v>0</v>
      </c>
      <c r="K197" s="11"/>
      <c r="L197" s="10">
        <f t="shared" si="9"/>
        <v>0</v>
      </c>
      <c r="M197" s="10">
        <f t="shared" si="10"/>
        <v>0</v>
      </c>
    </row>
    <row r="198" spans="4:13" ht="12.75">
      <c r="D198" s="35" t="s">
        <v>21</v>
      </c>
      <c r="E198" s="35">
        <v>-999</v>
      </c>
      <c r="F198" s="35">
        <v>-999</v>
      </c>
      <c r="G198" s="13" t="str">
        <f t="shared" si="8"/>
        <v>Need Data</v>
      </c>
      <c r="H198" s="4"/>
      <c r="I198" s="10">
        <f>IF(OR(E198=-999,F198=-999,E198&lt;F198,AND(C$4&lt;&gt;"F",C$4&lt;&gt;"C")),0,IF(Calculations!P197&lt;0,0,Calculations!P197))</f>
        <v>0</v>
      </c>
      <c r="J198" s="10">
        <f t="shared" si="11"/>
        <v>0</v>
      </c>
      <c r="K198" s="11"/>
      <c r="L198" s="10">
        <f t="shared" si="9"/>
        <v>0</v>
      </c>
      <c r="M198" s="10">
        <f t="shared" si="10"/>
        <v>0</v>
      </c>
    </row>
    <row r="199" spans="4:13" ht="12.75">
      <c r="D199" s="35" t="s">
        <v>21</v>
      </c>
      <c r="E199" s="35">
        <v>-999</v>
      </c>
      <c r="F199" s="35">
        <v>-999</v>
      </c>
      <c r="G199" s="13" t="str">
        <f t="shared" si="8"/>
        <v>Need Data</v>
      </c>
      <c r="H199" s="4"/>
      <c r="I199" s="10">
        <f>IF(OR(E199=-999,F199=-999,E199&lt;F199,AND(C$4&lt;&gt;"F",C$4&lt;&gt;"C")),0,IF(Calculations!P198&lt;0,0,Calculations!P198))</f>
        <v>0</v>
      </c>
      <c r="J199" s="10">
        <f t="shared" si="11"/>
        <v>0</v>
      </c>
      <c r="K199" s="11"/>
      <c r="L199" s="10">
        <f t="shared" si="9"/>
        <v>0</v>
      </c>
      <c r="M199" s="10">
        <f t="shared" si="10"/>
        <v>0</v>
      </c>
    </row>
    <row r="200" spans="4:13" ht="12.75">
      <c r="D200" s="35" t="s">
        <v>21</v>
      </c>
      <c r="E200" s="35">
        <v>-999</v>
      </c>
      <c r="F200" s="35">
        <v>-999</v>
      </c>
      <c r="G200" s="13" t="str">
        <f t="shared" si="8"/>
        <v>Need Data</v>
      </c>
      <c r="H200" s="4"/>
      <c r="I200" s="10">
        <f>IF(OR(E200=-999,F200=-999,E200&lt;F200,AND(C$4&lt;&gt;"F",C$4&lt;&gt;"C")),0,IF(Calculations!P199&lt;0,0,Calculations!P199))</f>
        <v>0</v>
      </c>
      <c r="J200" s="10">
        <f t="shared" si="11"/>
        <v>0</v>
      </c>
      <c r="K200" s="11"/>
      <c r="L200" s="10">
        <f t="shared" si="9"/>
        <v>0</v>
      </c>
      <c r="M200" s="10">
        <f t="shared" si="10"/>
        <v>0</v>
      </c>
    </row>
    <row r="201" spans="4:13" ht="12.75">
      <c r="D201" s="35" t="s">
        <v>21</v>
      </c>
      <c r="E201" s="35">
        <v>-999</v>
      </c>
      <c r="F201" s="35">
        <v>-999</v>
      </c>
      <c r="G201" s="13" t="str">
        <f t="shared" si="8"/>
        <v>Need Data</v>
      </c>
      <c r="H201" s="4"/>
      <c r="I201" s="10">
        <f>IF(OR(E201=-999,F201=-999,E201&lt;F201,AND(C$4&lt;&gt;"F",C$4&lt;&gt;"C")),0,IF(Calculations!P200&lt;0,0,Calculations!P200))</f>
        <v>0</v>
      </c>
      <c r="J201" s="10">
        <f t="shared" si="11"/>
        <v>0</v>
      </c>
      <c r="K201" s="11"/>
      <c r="L201" s="10">
        <f t="shared" si="9"/>
        <v>0</v>
      </c>
      <c r="M201" s="10">
        <f t="shared" si="10"/>
        <v>0</v>
      </c>
    </row>
    <row r="202" spans="4:13" ht="12.75">
      <c r="D202" s="35" t="s">
        <v>21</v>
      </c>
      <c r="E202" s="35">
        <v>-999</v>
      </c>
      <c r="F202" s="35">
        <v>-999</v>
      </c>
      <c r="G202" s="13" t="str">
        <f t="shared" si="8"/>
        <v>Need Data</v>
      </c>
      <c r="H202" s="4"/>
      <c r="I202" s="10">
        <f>IF(OR(E202=-999,F202=-999,E202&lt;F202,AND(C$4&lt;&gt;"F",C$4&lt;&gt;"C")),0,IF(Calculations!P201&lt;0,0,Calculations!P201))</f>
        <v>0</v>
      </c>
      <c r="J202" s="10">
        <f t="shared" si="11"/>
        <v>0</v>
      </c>
      <c r="K202" s="11"/>
      <c r="L202" s="10">
        <f t="shared" si="9"/>
        <v>0</v>
      </c>
      <c r="M202" s="10">
        <f t="shared" si="10"/>
        <v>0</v>
      </c>
    </row>
    <row r="203" spans="4:13" ht="12.75">
      <c r="D203" s="35" t="s">
        <v>21</v>
      </c>
      <c r="E203" s="35">
        <v>-999</v>
      </c>
      <c r="F203" s="35">
        <v>-999</v>
      </c>
      <c r="G203" s="13" t="str">
        <f aca="true" t="shared" si="12" ref="G203:G266">IF(OR(E203=-999,F203=-999),"Need Data",IF((E203&lt;F203),"Max&lt;Min","OK"))</f>
        <v>Need Data</v>
      </c>
      <c r="H203" s="4"/>
      <c r="I203" s="10">
        <f>IF(OR(E203=-999,F203=-999,E203&lt;F203,AND(C$4&lt;&gt;"F",C$4&lt;&gt;"C")),0,IF(Calculations!P202&lt;0,0,Calculations!P202))</f>
        <v>0</v>
      </c>
      <c r="J203" s="10">
        <f t="shared" si="11"/>
        <v>0</v>
      </c>
      <c r="K203" s="11"/>
      <c r="L203" s="10">
        <f aca="true" t="shared" si="13" ref="L203:L266">IF((C$4="C"),I203*1.8,I203*(5/9))</f>
        <v>0</v>
      </c>
      <c r="M203" s="10">
        <f aca="true" t="shared" si="14" ref="M203:M266">M202+L203</f>
        <v>0</v>
      </c>
    </row>
    <row r="204" spans="4:13" ht="12.75">
      <c r="D204" s="35" t="s">
        <v>21</v>
      </c>
      <c r="E204" s="35">
        <v>-999</v>
      </c>
      <c r="F204" s="35">
        <v>-999</v>
      </c>
      <c r="G204" s="13" t="str">
        <f t="shared" si="12"/>
        <v>Need Data</v>
      </c>
      <c r="H204" s="4"/>
      <c r="I204" s="10">
        <f>IF(OR(E204=-999,F204=-999,E204&lt;F204,AND(C$4&lt;&gt;"F",C$4&lt;&gt;"C")),0,IF(Calculations!P203&lt;0,0,Calculations!P203))</f>
        <v>0</v>
      </c>
      <c r="J204" s="10">
        <f aca="true" t="shared" si="15" ref="J204:J267">J203+I204</f>
        <v>0</v>
      </c>
      <c r="K204" s="11"/>
      <c r="L204" s="10">
        <f t="shared" si="13"/>
        <v>0</v>
      </c>
      <c r="M204" s="10">
        <f t="shared" si="14"/>
        <v>0</v>
      </c>
    </row>
    <row r="205" spans="4:13" ht="12.75">
      <c r="D205" s="35" t="s">
        <v>21</v>
      </c>
      <c r="E205" s="35">
        <v>-999</v>
      </c>
      <c r="F205" s="35">
        <v>-999</v>
      </c>
      <c r="G205" s="13" t="str">
        <f t="shared" si="12"/>
        <v>Need Data</v>
      </c>
      <c r="H205" s="4"/>
      <c r="I205" s="10">
        <f>IF(OR(E205=-999,F205=-999,E205&lt;F205,AND(C$4&lt;&gt;"F",C$4&lt;&gt;"C")),0,IF(Calculations!P204&lt;0,0,Calculations!P204))</f>
        <v>0</v>
      </c>
      <c r="J205" s="10">
        <f t="shared" si="15"/>
        <v>0</v>
      </c>
      <c r="K205" s="11"/>
      <c r="L205" s="10">
        <f t="shared" si="13"/>
        <v>0</v>
      </c>
      <c r="M205" s="10">
        <f t="shared" si="14"/>
        <v>0</v>
      </c>
    </row>
    <row r="206" spans="4:13" ht="12.75">
      <c r="D206" s="35" t="s">
        <v>21</v>
      </c>
      <c r="E206" s="35">
        <v>-999</v>
      </c>
      <c r="F206" s="35">
        <v>-999</v>
      </c>
      <c r="G206" s="13" t="str">
        <f t="shared" si="12"/>
        <v>Need Data</v>
      </c>
      <c r="H206" s="4"/>
      <c r="I206" s="10">
        <f>IF(OR(E206=-999,F206=-999,E206&lt;F206,AND(C$4&lt;&gt;"F",C$4&lt;&gt;"C")),0,IF(Calculations!P205&lt;0,0,Calculations!P205))</f>
        <v>0</v>
      </c>
      <c r="J206" s="10">
        <f t="shared" si="15"/>
        <v>0</v>
      </c>
      <c r="K206" s="11"/>
      <c r="L206" s="10">
        <f t="shared" si="13"/>
        <v>0</v>
      </c>
      <c r="M206" s="10">
        <f t="shared" si="14"/>
        <v>0</v>
      </c>
    </row>
    <row r="207" spans="4:13" ht="12.75">
      <c r="D207" s="35" t="s">
        <v>21</v>
      </c>
      <c r="E207" s="35">
        <v>-999</v>
      </c>
      <c r="F207" s="35">
        <v>-999</v>
      </c>
      <c r="G207" s="13" t="str">
        <f t="shared" si="12"/>
        <v>Need Data</v>
      </c>
      <c r="H207" s="4"/>
      <c r="I207" s="10">
        <f>IF(OR(E207=-999,F207=-999,E207&lt;F207,AND(C$4&lt;&gt;"F",C$4&lt;&gt;"C")),0,IF(Calculations!P206&lt;0,0,Calculations!P206))</f>
        <v>0</v>
      </c>
      <c r="J207" s="10">
        <f t="shared" si="15"/>
        <v>0</v>
      </c>
      <c r="K207" s="11"/>
      <c r="L207" s="10">
        <f t="shared" si="13"/>
        <v>0</v>
      </c>
      <c r="M207" s="10">
        <f t="shared" si="14"/>
        <v>0</v>
      </c>
    </row>
    <row r="208" spans="4:13" ht="12.75">
      <c r="D208" s="35" t="s">
        <v>21</v>
      </c>
      <c r="E208" s="35">
        <v>-999</v>
      </c>
      <c r="F208" s="35">
        <v>-999</v>
      </c>
      <c r="G208" s="13" t="str">
        <f t="shared" si="12"/>
        <v>Need Data</v>
      </c>
      <c r="H208" s="4"/>
      <c r="I208" s="10">
        <f>IF(OR(E208=-999,F208=-999,E208&lt;F208,AND(C$4&lt;&gt;"F",C$4&lt;&gt;"C")),0,IF(Calculations!P207&lt;0,0,Calculations!P207))</f>
        <v>0</v>
      </c>
      <c r="J208" s="10">
        <f t="shared" si="15"/>
        <v>0</v>
      </c>
      <c r="K208" s="11"/>
      <c r="L208" s="10">
        <f t="shared" si="13"/>
        <v>0</v>
      </c>
      <c r="M208" s="10">
        <f t="shared" si="14"/>
        <v>0</v>
      </c>
    </row>
    <row r="209" spans="4:13" ht="12.75">
      <c r="D209" s="35" t="s">
        <v>21</v>
      </c>
      <c r="E209" s="35">
        <v>-999</v>
      </c>
      <c r="F209" s="35">
        <v>-999</v>
      </c>
      <c r="G209" s="13" t="str">
        <f t="shared" si="12"/>
        <v>Need Data</v>
      </c>
      <c r="H209" s="4"/>
      <c r="I209" s="10">
        <f>IF(OR(E209=-999,F209=-999,E209&lt;F209,AND(C$4&lt;&gt;"F",C$4&lt;&gt;"C")),0,IF(Calculations!P208&lt;0,0,Calculations!P208))</f>
        <v>0</v>
      </c>
      <c r="J209" s="10">
        <f t="shared" si="15"/>
        <v>0</v>
      </c>
      <c r="K209" s="11"/>
      <c r="L209" s="10">
        <f t="shared" si="13"/>
        <v>0</v>
      </c>
      <c r="M209" s="10">
        <f t="shared" si="14"/>
        <v>0</v>
      </c>
    </row>
    <row r="210" spans="4:13" ht="12.75">
      <c r="D210" s="35" t="s">
        <v>21</v>
      </c>
      <c r="E210" s="35">
        <v>-999</v>
      </c>
      <c r="F210" s="35">
        <v>-999</v>
      </c>
      <c r="G210" s="13" t="str">
        <f t="shared" si="12"/>
        <v>Need Data</v>
      </c>
      <c r="H210" s="4"/>
      <c r="I210" s="10">
        <f>IF(OR(E210=-999,F210=-999,E210&lt;F210,AND(C$4&lt;&gt;"F",C$4&lt;&gt;"C")),0,IF(Calculations!P209&lt;0,0,Calculations!P209))</f>
        <v>0</v>
      </c>
      <c r="J210" s="10">
        <f t="shared" si="15"/>
        <v>0</v>
      </c>
      <c r="K210" s="11"/>
      <c r="L210" s="10">
        <f t="shared" si="13"/>
        <v>0</v>
      </c>
      <c r="M210" s="10">
        <f t="shared" si="14"/>
        <v>0</v>
      </c>
    </row>
    <row r="211" spans="4:13" ht="12.75">
      <c r="D211" s="35" t="s">
        <v>21</v>
      </c>
      <c r="E211" s="35">
        <v>-999</v>
      </c>
      <c r="F211" s="35">
        <v>-999</v>
      </c>
      <c r="G211" s="13" t="str">
        <f t="shared" si="12"/>
        <v>Need Data</v>
      </c>
      <c r="H211" s="4"/>
      <c r="I211" s="10">
        <f>IF(OR(E211=-999,F211=-999,E211&lt;F211,AND(C$4&lt;&gt;"F",C$4&lt;&gt;"C")),0,IF(Calculations!P210&lt;0,0,Calculations!P210))</f>
        <v>0</v>
      </c>
      <c r="J211" s="10">
        <f t="shared" si="15"/>
        <v>0</v>
      </c>
      <c r="K211" s="11"/>
      <c r="L211" s="10">
        <f t="shared" si="13"/>
        <v>0</v>
      </c>
      <c r="M211" s="10">
        <f t="shared" si="14"/>
        <v>0</v>
      </c>
    </row>
    <row r="212" spans="4:13" ht="12.75">
      <c r="D212" s="35" t="s">
        <v>21</v>
      </c>
      <c r="E212" s="35">
        <v>-999</v>
      </c>
      <c r="F212" s="35">
        <v>-999</v>
      </c>
      <c r="G212" s="13" t="str">
        <f t="shared" si="12"/>
        <v>Need Data</v>
      </c>
      <c r="H212" s="4"/>
      <c r="I212" s="10">
        <f>IF(OR(E212=-999,F212=-999,E212&lt;F212,AND(C$4&lt;&gt;"F",C$4&lt;&gt;"C")),0,IF(Calculations!P211&lt;0,0,Calculations!P211))</f>
        <v>0</v>
      </c>
      <c r="J212" s="10">
        <f t="shared" si="15"/>
        <v>0</v>
      </c>
      <c r="K212" s="11"/>
      <c r="L212" s="10">
        <f t="shared" si="13"/>
        <v>0</v>
      </c>
      <c r="M212" s="10">
        <f t="shared" si="14"/>
        <v>0</v>
      </c>
    </row>
    <row r="213" spans="4:13" ht="12.75">
      <c r="D213" s="35" t="s">
        <v>21</v>
      </c>
      <c r="E213" s="35">
        <v>-999</v>
      </c>
      <c r="F213" s="35">
        <v>-999</v>
      </c>
      <c r="G213" s="13" t="str">
        <f t="shared" si="12"/>
        <v>Need Data</v>
      </c>
      <c r="H213" s="4"/>
      <c r="I213" s="10">
        <f>IF(OR(E213=-999,F213=-999,E213&lt;F213,AND(C$4&lt;&gt;"F",C$4&lt;&gt;"C")),0,IF(Calculations!P212&lt;0,0,Calculations!P212))</f>
        <v>0</v>
      </c>
      <c r="J213" s="10">
        <f t="shared" si="15"/>
        <v>0</v>
      </c>
      <c r="K213" s="11"/>
      <c r="L213" s="10">
        <f t="shared" si="13"/>
        <v>0</v>
      </c>
      <c r="M213" s="10">
        <f t="shared" si="14"/>
        <v>0</v>
      </c>
    </row>
    <row r="214" spans="4:13" ht="12.75">
      <c r="D214" s="35" t="s">
        <v>21</v>
      </c>
      <c r="E214" s="35">
        <v>-999</v>
      </c>
      <c r="F214" s="35">
        <v>-999</v>
      </c>
      <c r="G214" s="13" t="str">
        <f t="shared" si="12"/>
        <v>Need Data</v>
      </c>
      <c r="H214" s="4"/>
      <c r="I214" s="10">
        <f>IF(OR(E214=-999,F214=-999,E214&lt;F214,AND(C$4&lt;&gt;"F",C$4&lt;&gt;"C")),0,IF(Calculations!P213&lt;0,0,Calculations!P213))</f>
        <v>0</v>
      </c>
      <c r="J214" s="10">
        <f t="shared" si="15"/>
        <v>0</v>
      </c>
      <c r="K214" s="11"/>
      <c r="L214" s="10">
        <f t="shared" si="13"/>
        <v>0</v>
      </c>
      <c r="M214" s="10">
        <f t="shared" si="14"/>
        <v>0</v>
      </c>
    </row>
    <row r="215" spans="4:13" ht="12.75">
      <c r="D215" s="35" t="s">
        <v>21</v>
      </c>
      <c r="E215" s="35">
        <v>-999</v>
      </c>
      <c r="F215" s="35">
        <v>-999</v>
      </c>
      <c r="G215" s="13" t="str">
        <f t="shared" si="12"/>
        <v>Need Data</v>
      </c>
      <c r="H215" s="4"/>
      <c r="I215" s="10">
        <f>IF(OR(E215=-999,F215=-999,E215&lt;F215,AND(C$4&lt;&gt;"F",C$4&lt;&gt;"C")),0,IF(Calculations!P214&lt;0,0,Calculations!P214))</f>
        <v>0</v>
      </c>
      <c r="J215" s="10">
        <f t="shared" si="15"/>
        <v>0</v>
      </c>
      <c r="K215" s="11"/>
      <c r="L215" s="10">
        <f t="shared" si="13"/>
        <v>0</v>
      </c>
      <c r="M215" s="10">
        <f t="shared" si="14"/>
        <v>0</v>
      </c>
    </row>
    <row r="216" spans="4:13" ht="12.75">
      <c r="D216" s="35" t="s">
        <v>21</v>
      </c>
      <c r="E216" s="35">
        <v>-999</v>
      </c>
      <c r="F216" s="35">
        <v>-999</v>
      </c>
      <c r="G216" s="13" t="str">
        <f t="shared" si="12"/>
        <v>Need Data</v>
      </c>
      <c r="H216" s="4"/>
      <c r="I216" s="10">
        <f>IF(OR(E216=-999,F216=-999,E216&lt;F216,AND(C$4&lt;&gt;"F",C$4&lt;&gt;"C")),0,IF(Calculations!P215&lt;0,0,Calculations!P215))</f>
        <v>0</v>
      </c>
      <c r="J216" s="10">
        <f t="shared" si="15"/>
        <v>0</v>
      </c>
      <c r="K216" s="11"/>
      <c r="L216" s="10">
        <f t="shared" si="13"/>
        <v>0</v>
      </c>
      <c r="M216" s="10">
        <f t="shared" si="14"/>
        <v>0</v>
      </c>
    </row>
    <row r="217" spans="4:13" ht="12.75">
      <c r="D217" s="35" t="s">
        <v>21</v>
      </c>
      <c r="E217" s="35">
        <v>-999</v>
      </c>
      <c r="F217" s="35">
        <v>-999</v>
      </c>
      <c r="G217" s="13" t="str">
        <f t="shared" si="12"/>
        <v>Need Data</v>
      </c>
      <c r="H217" s="4"/>
      <c r="I217" s="10">
        <f>IF(OR(E217=-999,F217=-999,E217&lt;F217,AND(C$4&lt;&gt;"F",C$4&lt;&gt;"C")),0,IF(Calculations!P216&lt;0,0,Calculations!P216))</f>
        <v>0</v>
      </c>
      <c r="J217" s="10">
        <f t="shared" si="15"/>
        <v>0</v>
      </c>
      <c r="K217" s="11"/>
      <c r="L217" s="10">
        <f t="shared" si="13"/>
        <v>0</v>
      </c>
      <c r="M217" s="10">
        <f t="shared" si="14"/>
        <v>0</v>
      </c>
    </row>
    <row r="218" spans="4:13" ht="12.75">
      <c r="D218" s="35" t="s">
        <v>21</v>
      </c>
      <c r="E218" s="35">
        <v>-999</v>
      </c>
      <c r="F218" s="35">
        <v>-999</v>
      </c>
      <c r="G218" s="13" t="str">
        <f t="shared" si="12"/>
        <v>Need Data</v>
      </c>
      <c r="H218" s="4"/>
      <c r="I218" s="10">
        <f>IF(OR(E218=-999,F218=-999,E218&lt;F218,AND(C$4&lt;&gt;"F",C$4&lt;&gt;"C")),0,IF(Calculations!P217&lt;0,0,Calculations!P217))</f>
        <v>0</v>
      </c>
      <c r="J218" s="10">
        <f t="shared" si="15"/>
        <v>0</v>
      </c>
      <c r="K218" s="11"/>
      <c r="L218" s="10">
        <f t="shared" si="13"/>
        <v>0</v>
      </c>
      <c r="M218" s="10">
        <f t="shared" si="14"/>
        <v>0</v>
      </c>
    </row>
    <row r="219" spans="4:13" ht="12.75">
      <c r="D219" s="35" t="s">
        <v>21</v>
      </c>
      <c r="E219" s="35">
        <v>-999</v>
      </c>
      <c r="F219" s="35">
        <v>-999</v>
      </c>
      <c r="G219" s="13" t="str">
        <f t="shared" si="12"/>
        <v>Need Data</v>
      </c>
      <c r="H219" s="4"/>
      <c r="I219" s="10">
        <f>IF(OR(E219=-999,F219=-999,E219&lt;F219,AND(C$4&lt;&gt;"F",C$4&lt;&gt;"C")),0,IF(Calculations!P218&lt;0,0,Calculations!P218))</f>
        <v>0</v>
      </c>
      <c r="J219" s="10">
        <f t="shared" si="15"/>
        <v>0</v>
      </c>
      <c r="K219" s="11"/>
      <c r="L219" s="10">
        <f t="shared" si="13"/>
        <v>0</v>
      </c>
      <c r="M219" s="10">
        <f t="shared" si="14"/>
        <v>0</v>
      </c>
    </row>
    <row r="220" spans="4:13" ht="12.75">
      <c r="D220" s="35" t="s">
        <v>21</v>
      </c>
      <c r="E220" s="35">
        <v>-999</v>
      </c>
      <c r="F220" s="35">
        <v>-999</v>
      </c>
      <c r="G220" s="13" t="str">
        <f t="shared" si="12"/>
        <v>Need Data</v>
      </c>
      <c r="H220" s="4"/>
      <c r="I220" s="10">
        <f>IF(OR(E220=-999,F220=-999,E220&lt;F220,AND(C$4&lt;&gt;"F",C$4&lt;&gt;"C")),0,IF(Calculations!P219&lt;0,0,Calculations!P219))</f>
        <v>0</v>
      </c>
      <c r="J220" s="10">
        <f t="shared" si="15"/>
        <v>0</v>
      </c>
      <c r="K220" s="11"/>
      <c r="L220" s="10">
        <f t="shared" si="13"/>
        <v>0</v>
      </c>
      <c r="M220" s="10">
        <f t="shared" si="14"/>
        <v>0</v>
      </c>
    </row>
    <row r="221" spans="4:13" ht="12.75">
      <c r="D221" s="35" t="s">
        <v>21</v>
      </c>
      <c r="E221" s="35">
        <v>-999</v>
      </c>
      <c r="F221" s="35">
        <v>-999</v>
      </c>
      <c r="G221" s="13" t="str">
        <f t="shared" si="12"/>
        <v>Need Data</v>
      </c>
      <c r="H221" s="4"/>
      <c r="I221" s="10">
        <f>IF(OR(E221=-999,F221=-999,E221&lt;F221,AND(C$4&lt;&gt;"F",C$4&lt;&gt;"C")),0,IF(Calculations!P220&lt;0,0,Calculations!P220))</f>
        <v>0</v>
      </c>
      <c r="J221" s="10">
        <f t="shared" si="15"/>
        <v>0</v>
      </c>
      <c r="K221" s="11"/>
      <c r="L221" s="10">
        <f t="shared" si="13"/>
        <v>0</v>
      </c>
      <c r="M221" s="10">
        <f t="shared" si="14"/>
        <v>0</v>
      </c>
    </row>
    <row r="222" spans="4:13" ht="12.75">
      <c r="D222" s="35" t="s">
        <v>21</v>
      </c>
      <c r="E222" s="35">
        <v>-999</v>
      </c>
      <c r="F222" s="35">
        <v>-999</v>
      </c>
      <c r="G222" s="13" t="str">
        <f t="shared" si="12"/>
        <v>Need Data</v>
      </c>
      <c r="H222" s="4"/>
      <c r="I222" s="10">
        <f>IF(OR(E222=-999,F222=-999,E222&lt;F222,AND(C$4&lt;&gt;"F",C$4&lt;&gt;"C")),0,IF(Calculations!P221&lt;0,0,Calculations!P221))</f>
        <v>0</v>
      </c>
      <c r="J222" s="10">
        <f t="shared" si="15"/>
        <v>0</v>
      </c>
      <c r="K222" s="11"/>
      <c r="L222" s="10">
        <f t="shared" si="13"/>
        <v>0</v>
      </c>
      <c r="M222" s="10">
        <f t="shared" si="14"/>
        <v>0</v>
      </c>
    </row>
    <row r="223" spans="4:13" ht="12.75">
      <c r="D223" s="35" t="s">
        <v>21</v>
      </c>
      <c r="E223" s="35">
        <v>-999</v>
      </c>
      <c r="F223" s="35">
        <v>-999</v>
      </c>
      <c r="G223" s="13" t="str">
        <f t="shared" si="12"/>
        <v>Need Data</v>
      </c>
      <c r="H223" s="4"/>
      <c r="I223" s="10">
        <f>IF(OR(E223=-999,F223=-999,E223&lt;F223,AND(C$4&lt;&gt;"F",C$4&lt;&gt;"C")),0,IF(Calculations!P222&lt;0,0,Calculations!P222))</f>
        <v>0</v>
      </c>
      <c r="J223" s="10">
        <f t="shared" si="15"/>
        <v>0</v>
      </c>
      <c r="K223" s="11"/>
      <c r="L223" s="10">
        <f t="shared" si="13"/>
        <v>0</v>
      </c>
      <c r="M223" s="10">
        <f t="shared" si="14"/>
        <v>0</v>
      </c>
    </row>
    <row r="224" spans="4:13" ht="12.75">
      <c r="D224" s="35" t="s">
        <v>21</v>
      </c>
      <c r="E224" s="35">
        <v>-999</v>
      </c>
      <c r="F224" s="35">
        <v>-999</v>
      </c>
      <c r="G224" s="13" t="str">
        <f t="shared" si="12"/>
        <v>Need Data</v>
      </c>
      <c r="H224" s="4"/>
      <c r="I224" s="10">
        <f>IF(OR(E224=-999,F224=-999,E224&lt;F224,AND(C$4&lt;&gt;"F",C$4&lt;&gt;"C")),0,IF(Calculations!P223&lt;0,0,Calculations!P223))</f>
        <v>0</v>
      </c>
      <c r="J224" s="10">
        <f t="shared" si="15"/>
        <v>0</v>
      </c>
      <c r="K224" s="11"/>
      <c r="L224" s="10">
        <f t="shared" si="13"/>
        <v>0</v>
      </c>
      <c r="M224" s="10">
        <f t="shared" si="14"/>
        <v>0</v>
      </c>
    </row>
    <row r="225" spans="4:13" ht="12.75">
      <c r="D225" s="35" t="s">
        <v>21</v>
      </c>
      <c r="E225" s="35">
        <v>-999</v>
      </c>
      <c r="F225" s="35">
        <v>-999</v>
      </c>
      <c r="G225" s="13" t="str">
        <f t="shared" si="12"/>
        <v>Need Data</v>
      </c>
      <c r="H225" s="4"/>
      <c r="I225" s="10">
        <f>IF(OR(E225=-999,F225=-999,E225&lt;F225,AND(C$4&lt;&gt;"F",C$4&lt;&gt;"C")),0,IF(Calculations!P224&lt;0,0,Calculations!P224))</f>
        <v>0</v>
      </c>
      <c r="J225" s="10">
        <f t="shared" si="15"/>
        <v>0</v>
      </c>
      <c r="K225" s="11"/>
      <c r="L225" s="10">
        <f t="shared" si="13"/>
        <v>0</v>
      </c>
      <c r="M225" s="10">
        <f t="shared" si="14"/>
        <v>0</v>
      </c>
    </row>
    <row r="226" spans="4:13" ht="12.75">
      <c r="D226" s="35" t="s">
        <v>21</v>
      </c>
      <c r="E226" s="35">
        <v>-999</v>
      </c>
      <c r="F226" s="35">
        <v>-999</v>
      </c>
      <c r="G226" s="13" t="str">
        <f t="shared" si="12"/>
        <v>Need Data</v>
      </c>
      <c r="H226" s="4"/>
      <c r="I226" s="10">
        <f>IF(OR(E226=-999,F226=-999,E226&lt;F226,AND(C$4&lt;&gt;"F",C$4&lt;&gt;"C")),0,IF(Calculations!P225&lt;0,0,Calculations!P225))</f>
        <v>0</v>
      </c>
      <c r="J226" s="10">
        <f t="shared" si="15"/>
        <v>0</v>
      </c>
      <c r="K226" s="11"/>
      <c r="L226" s="10">
        <f t="shared" si="13"/>
        <v>0</v>
      </c>
      <c r="M226" s="10">
        <f t="shared" si="14"/>
        <v>0</v>
      </c>
    </row>
    <row r="227" spans="4:13" ht="12.75">
      <c r="D227" s="35" t="s">
        <v>21</v>
      </c>
      <c r="E227" s="35">
        <v>-999</v>
      </c>
      <c r="F227" s="35">
        <v>-999</v>
      </c>
      <c r="G227" s="13" t="str">
        <f t="shared" si="12"/>
        <v>Need Data</v>
      </c>
      <c r="H227" s="4"/>
      <c r="I227" s="10">
        <f>IF(OR(E227=-999,F227=-999,E227&lt;F227,AND(C$4&lt;&gt;"F",C$4&lt;&gt;"C")),0,IF(Calculations!P226&lt;0,0,Calculations!P226))</f>
        <v>0</v>
      </c>
      <c r="J227" s="10">
        <f t="shared" si="15"/>
        <v>0</v>
      </c>
      <c r="K227" s="11"/>
      <c r="L227" s="10">
        <f t="shared" si="13"/>
        <v>0</v>
      </c>
      <c r="M227" s="10">
        <f t="shared" si="14"/>
        <v>0</v>
      </c>
    </row>
    <row r="228" spans="4:13" ht="12.75">
      <c r="D228" s="35" t="s">
        <v>21</v>
      </c>
      <c r="E228" s="35">
        <v>-999</v>
      </c>
      <c r="F228" s="35">
        <v>-999</v>
      </c>
      <c r="G228" s="13" t="str">
        <f t="shared" si="12"/>
        <v>Need Data</v>
      </c>
      <c r="H228" s="4"/>
      <c r="I228" s="10">
        <f>IF(OR(E228=-999,F228=-999,E228&lt;F228,AND(C$4&lt;&gt;"F",C$4&lt;&gt;"C")),0,IF(Calculations!P227&lt;0,0,Calculations!P227))</f>
        <v>0</v>
      </c>
      <c r="J228" s="10">
        <f t="shared" si="15"/>
        <v>0</v>
      </c>
      <c r="K228" s="11"/>
      <c r="L228" s="10">
        <f t="shared" si="13"/>
        <v>0</v>
      </c>
      <c r="M228" s="10">
        <f t="shared" si="14"/>
        <v>0</v>
      </c>
    </row>
    <row r="229" spans="4:13" ht="12.75">
      <c r="D229" s="35" t="s">
        <v>21</v>
      </c>
      <c r="E229" s="35">
        <v>-999</v>
      </c>
      <c r="F229" s="35">
        <v>-999</v>
      </c>
      <c r="G229" s="13" t="str">
        <f t="shared" si="12"/>
        <v>Need Data</v>
      </c>
      <c r="H229" s="4"/>
      <c r="I229" s="10">
        <f>IF(OR(E229=-999,F229=-999,E229&lt;F229,AND(C$4&lt;&gt;"F",C$4&lt;&gt;"C")),0,IF(Calculations!P228&lt;0,0,Calculations!P228))</f>
        <v>0</v>
      </c>
      <c r="J229" s="10">
        <f t="shared" si="15"/>
        <v>0</v>
      </c>
      <c r="K229" s="11"/>
      <c r="L229" s="10">
        <f t="shared" si="13"/>
        <v>0</v>
      </c>
      <c r="M229" s="10">
        <f t="shared" si="14"/>
        <v>0</v>
      </c>
    </row>
    <row r="230" spans="4:13" ht="12.75">
      <c r="D230" s="35" t="s">
        <v>21</v>
      </c>
      <c r="E230" s="35">
        <v>-999</v>
      </c>
      <c r="F230" s="35">
        <v>-999</v>
      </c>
      <c r="G230" s="13" t="str">
        <f t="shared" si="12"/>
        <v>Need Data</v>
      </c>
      <c r="H230" s="4"/>
      <c r="I230" s="10">
        <f>IF(OR(E230=-999,F230=-999,E230&lt;F230,AND(C$4&lt;&gt;"F",C$4&lt;&gt;"C")),0,IF(Calculations!P229&lt;0,0,Calculations!P229))</f>
        <v>0</v>
      </c>
      <c r="J230" s="10">
        <f t="shared" si="15"/>
        <v>0</v>
      </c>
      <c r="K230" s="11"/>
      <c r="L230" s="10">
        <f t="shared" si="13"/>
        <v>0</v>
      </c>
      <c r="M230" s="10">
        <f t="shared" si="14"/>
        <v>0</v>
      </c>
    </row>
    <row r="231" spans="4:13" ht="12.75">
      <c r="D231" s="35" t="s">
        <v>21</v>
      </c>
      <c r="E231" s="35">
        <v>-999</v>
      </c>
      <c r="F231" s="35">
        <v>-999</v>
      </c>
      <c r="G231" s="13" t="str">
        <f t="shared" si="12"/>
        <v>Need Data</v>
      </c>
      <c r="H231" s="4"/>
      <c r="I231" s="10">
        <f>IF(OR(E231=-999,F231=-999,E231&lt;F231,AND(C$4&lt;&gt;"F",C$4&lt;&gt;"C")),0,IF(Calculations!P230&lt;0,0,Calculations!P230))</f>
        <v>0</v>
      </c>
      <c r="J231" s="10">
        <f t="shared" si="15"/>
        <v>0</v>
      </c>
      <c r="K231" s="11"/>
      <c r="L231" s="10">
        <f t="shared" si="13"/>
        <v>0</v>
      </c>
      <c r="M231" s="10">
        <f t="shared" si="14"/>
        <v>0</v>
      </c>
    </row>
    <row r="232" spans="4:13" ht="12.75">
      <c r="D232" s="35" t="s">
        <v>21</v>
      </c>
      <c r="E232" s="35">
        <v>-999</v>
      </c>
      <c r="F232" s="35">
        <v>-999</v>
      </c>
      <c r="G232" s="13" t="str">
        <f t="shared" si="12"/>
        <v>Need Data</v>
      </c>
      <c r="H232" s="4"/>
      <c r="I232" s="10">
        <f>IF(OR(E232=-999,F232=-999,E232&lt;F232,AND(C$4&lt;&gt;"F",C$4&lt;&gt;"C")),0,IF(Calculations!P231&lt;0,0,Calculations!P231))</f>
        <v>0</v>
      </c>
      <c r="J232" s="10">
        <f t="shared" si="15"/>
        <v>0</v>
      </c>
      <c r="K232" s="11"/>
      <c r="L232" s="10">
        <f t="shared" si="13"/>
        <v>0</v>
      </c>
      <c r="M232" s="10">
        <f t="shared" si="14"/>
        <v>0</v>
      </c>
    </row>
    <row r="233" spans="4:13" ht="12.75">
      <c r="D233" s="35" t="s">
        <v>21</v>
      </c>
      <c r="E233" s="35">
        <v>-999</v>
      </c>
      <c r="F233" s="35">
        <v>-999</v>
      </c>
      <c r="G233" s="13" t="str">
        <f t="shared" si="12"/>
        <v>Need Data</v>
      </c>
      <c r="H233" s="4"/>
      <c r="I233" s="10">
        <f>IF(OR(E233=-999,F233=-999,E233&lt;F233,AND(C$4&lt;&gt;"F",C$4&lt;&gt;"C")),0,IF(Calculations!P232&lt;0,0,Calculations!P232))</f>
        <v>0</v>
      </c>
      <c r="J233" s="10">
        <f t="shared" si="15"/>
        <v>0</v>
      </c>
      <c r="K233" s="11"/>
      <c r="L233" s="10">
        <f t="shared" si="13"/>
        <v>0</v>
      </c>
      <c r="M233" s="10">
        <f t="shared" si="14"/>
        <v>0</v>
      </c>
    </row>
    <row r="234" spans="4:13" ht="12.75">
      <c r="D234" s="35" t="s">
        <v>21</v>
      </c>
      <c r="E234" s="35">
        <v>-999</v>
      </c>
      <c r="F234" s="35">
        <v>-999</v>
      </c>
      <c r="G234" s="13" t="str">
        <f t="shared" si="12"/>
        <v>Need Data</v>
      </c>
      <c r="H234" s="4"/>
      <c r="I234" s="10">
        <f>IF(OR(E234=-999,F234=-999,E234&lt;F234,AND(C$4&lt;&gt;"F",C$4&lt;&gt;"C")),0,IF(Calculations!P233&lt;0,0,Calculations!P233))</f>
        <v>0</v>
      </c>
      <c r="J234" s="10">
        <f t="shared" si="15"/>
        <v>0</v>
      </c>
      <c r="K234" s="11"/>
      <c r="L234" s="10">
        <f t="shared" si="13"/>
        <v>0</v>
      </c>
      <c r="M234" s="10">
        <f t="shared" si="14"/>
        <v>0</v>
      </c>
    </row>
    <row r="235" spans="4:13" ht="12.75">
      <c r="D235" s="35" t="s">
        <v>21</v>
      </c>
      <c r="E235" s="35">
        <v>-999</v>
      </c>
      <c r="F235" s="35">
        <v>-999</v>
      </c>
      <c r="G235" s="13" t="str">
        <f t="shared" si="12"/>
        <v>Need Data</v>
      </c>
      <c r="H235" s="4"/>
      <c r="I235" s="10">
        <f>IF(OR(E235=-999,F235=-999,E235&lt;F235,AND(C$4&lt;&gt;"F",C$4&lt;&gt;"C")),0,IF(Calculations!P234&lt;0,0,Calculations!P234))</f>
        <v>0</v>
      </c>
      <c r="J235" s="10">
        <f t="shared" si="15"/>
        <v>0</v>
      </c>
      <c r="K235" s="11"/>
      <c r="L235" s="10">
        <f t="shared" si="13"/>
        <v>0</v>
      </c>
      <c r="M235" s="10">
        <f t="shared" si="14"/>
        <v>0</v>
      </c>
    </row>
    <row r="236" spans="4:13" ht="12.75">
      <c r="D236" s="35" t="s">
        <v>21</v>
      </c>
      <c r="E236" s="35">
        <v>-999</v>
      </c>
      <c r="F236" s="35">
        <v>-999</v>
      </c>
      <c r="G236" s="13" t="str">
        <f t="shared" si="12"/>
        <v>Need Data</v>
      </c>
      <c r="H236" s="4"/>
      <c r="I236" s="10">
        <f>IF(OR(E236=-999,F236=-999,E236&lt;F236,AND(C$4&lt;&gt;"F",C$4&lt;&gt;"C")),0,IF(Calculations!P235&lt;0,0,Calculations!P235))</f>
        <v>0</v>
      </c>
      <c r="J236" s="10">
        <f t="shared" si="15"/>
        <v>0</v>
      </c>
      <c r="K236" s="11"/>
      <c r="L236" s="10">
        <f t="shared" si="13"/>
        <v>0</v>
      </c>
      <c r="M236" s="10">
        <f t="shared" si="14"/>
        <v>0</v>
      </c>
    </row>
    <row r="237" spans="4:13" ht="12.75">
      <c r="D237" s="35" t="s">
        <v>21</v>
      </c>
      <c r="E237" s="35">
        <v>-999</v>
      </c>
      <c r="F237" s="35">
        <v>-999</v>
      </c>
      <c r="G237" s="13" t="str">
        <f t="shared" si="12"/>
        <v>Need Data</v>
      </c>
      <c r="H237" s="4"/>
      <c r="I237" s="10">
        <f>IF(OR(E237=-999,F237=-999,E237&lt;F237,AND(C$4&lt;&gt;"F",C$4&lt;&gt;"C")),0,IF(Calculations!P236&lt;0,0,Calculations!P236))</f>
        <v>0</v>
      </c>
      <c r="J237" s="10">
        <f t="shared" si="15"/>
        <v>0</v>
      </c>
      <c r="K237" s="11"/>
      <c r="L237" s="10">
        <f t="shared" si="13"/>
        <v>0</v>
      </c>
      <c r="M237" s="10">
        <f t="shared" si="14"/>
        <v>0</v>
      </c>
    </row>
    <row r="238" spans="4:13" ht="12.75">
      <c r="D238" s="35" t="s">
        <v>21</v>
      </c>
      <c r="E238" s="35">
        <v>-999</v>
      </c>
      <c r="F238" s="35">
        <v>-999</v>
      </c>
      <c r="G238" s="13" t="str">
        <f t="shared" si="12"/>
        <v>Need Data</v>
      </c>
      <c r="H238" s="4"/>
      <c r="I238" s="10">
        <f>IF(OR(E238=-999,F238=-999,E238&lt;F238,AND(C$4&lt;&gt;"F",C$4&lt;&gt;"C")),0,IF(Calculations!P237&lt;0,0,Calculations!P237))</f>
        <v>0</v>
      </c>
      <c r="J238" s="10">
        <f t="shared" si="15"/>
        <v>0</v>
      </c>
      <c r="K238" s="11"/>
      <c r="L238" s="10">
        <f t="shared" si="13"/>
        <v>0</v>
      </c>
      <c r="M238" s="10">
        <f t="shared" si="14"/>
        <v>0</v>
      </c>
    </row>
    <row r="239" spans="4:13" ht="12.75">
      <c r="D239" s="35" t="s">
        <v>21</v>
      </c>
      <c r="E239" s="35">
        <v>-999</v>
      </c>
      <c r="F239" s="35">
        <v>-999</v>
      </c>
      <c r="G239" s="13" t="str">
        <f t="shared" si="12"/>
        <v>Need Data</v>
      </c>
      <c r="H239" s="4"/>
      <c r="I239" s="10">
        <f>IF(OR(E239=-999,F239=-999,E239&lt;F239,AND(C$4&lt;&gt;"F",C$4&lt;&gt;"C")),0,IF(Calculations!P238&lt;0,0,Calculations!P238))</f>
        <v>0</v>
      </c>
      <c r="J239" s="10">
        <f t="shared" si="15"/>
        <v>0</v>
      </c>
      <c r="K239" s="11"/>
      <c r="L239" s="10">
        <f t="shared" si="13"/>
        <v>0</v>
      </c>
      <c r="M239" s="10">
        <f t="shared" si="14"/>
        <v>0</v>
      </c>
    </row>
    <row r="240" spans="4:13" ht="12.75">
      <c r="D240" s="35" t="s">
        <v>21</v>
      </c>
      <c r="E240" s="35">
        <v>-999</v>
      </c>
      <c r="F240" s="35">
        <v>-999</v>
      </c>
      <c r="G240" s="13" t="str">
        <f t="shared" si="12"/>
        <v>Need Data</v>
      </c>
      <c r="H240" s="4"/>
      <c r="I240" s="10">
        <f>IF(OR(E240=-999,F240=-999,E240&lt;F240,AND(C$4&lt;&gt;"F",C$4&lt;&gt;"C")),0,IF(Calculations!P239&lt;0,0,Calculations!P239))</f>
        <v>0</v>
      </c>
      <c r="J240" s="10">
        <f t="shared" si="15"/>
        <v>0</v>
      </c>
      <c r="K240" s="11"/>
      <c r="L240" s="10">
        <f t="shared" si="13"/>
        <v>0</v>
      </c>
      <c r="M240" s="10">
        <f t="shared" si="14"/>
        <v>0</v>
      </c>
    </row>
    <row r="241" spans="4:13" ht="12.75">
      <c r="D241" s="35" t="s">
        <v>21</v>
      </c>
      <c r="E241" s="35">
        <v>-999</v>
      </c>
      <c r="F241" s="35">
        <v>-999</v>
      </c>
      <c r="G241" s="13" t="str">
        <f t="shared" si="12"/>
        <v>Need Data</v>
      </c>
      <c r="H241" s="4"/>
      <c r="I241" s="10">
        <f>IF(OR(E241=-999,F241=-999,E241&lt;F241,AND(C$4&lt;&gt;"F",C$4&lt;&gt;"C")),0,IF(Calculations!P240&lt;0,0,Calculations!P240))</f>
        <v>0</v>
      </c>
      <c r="J241" s="10">
        <f t="shared" si="15"/>
        <v>0</v>
      </c>
      <c r="K241" s="11"/>
      <c r="L241" s="10">
        <f t="shared" si="13"/>
        <v>0</v>
      </c>
      <c r="M241" s="10">
        <f t="shared" si="14"/>
        <v>0</v>
      </c>
    </row>
    <row r="242" spans="4:13" ht="12.75">
      <c r="D242" s="35" t="s">
        <v>21</v>
      </c>
      <c r="E242" s="35">
        <v>-999</v>
      </c>
      <c r="F242" s="35">
        <v>-999</v>
      </c>
      <c r="G242" s="13" t="str">
        <f t="shared" si="12"/>
        <v>Need Data</v>
      </c>
      <c r="H242" s="4"/>
      <c r="I242" s="10">
        <f>IF(OR(E242=-999,F242=-999,E242&lt;F242,AND(C$4&lt;&gt;"F",C$4&lt;&gt;"C")),0,IF(Calculations!P241&lt;0,0,Calculations!P241))</f>
        <v>0</v>
      </c>
      <c r="J242" s="10">
        <f t="shared" si="15"/>
        <v>0</v>
      </c>
      <c r="K242" s="11"/>
      <c r="L242" s="10">
        <f t="shared" si="13"/>
        <v>0</v>
      </c>
      <c r="M242" s="10">
        <f t="shared" si="14"/>
        <v>0</v>
      </c>
    </row>
    <row r="243" spans="4:13" ht="12.75">
      <c r="D243" s="35" t="s">
        <v>21</v>
      </c>
      <c r="E243" s="35">
        <v>-999</v>
      </c>
      <c r="F243" s="35">
        <v>-999</v>
      </c>
      <c r="G243" s="13" t="str">
        <f t="shared" si="12"/>
        <v>Need Data</v>
      </c>
      <c r="H243" s="4"/>
      <c r="I243" s="10">
        <f>IF(OR(E243=-999,F243=-999,E243&lt;F243,AND(C$4&lt;&gt;"F",C$4&lt;&gt;"C")),0,IF(Calculations!P242&lt;0,0,Calculations!P242))</f>
        <v>0</v>
      </c>
      <c r="J243" s="10">
        <f t="shared" si="15"/>
        <v>0</v>
      </c>
      <c r="K243" s="11"/>
      <c r="L243" s="10">
        <f t="shared" si="13"/>
        <v>0</v>
      </c>
      <c r="M243" s="10">
        <f t="shared" si="14"/>
        <v>0</v>
      </c>
    </row>
    <row r="244" spans="4:13" ht="12.75">
      <c r="D244" s="35" t="s">
        <v>21</v>
      </c>
      <c r="E244" s="35">
        <v>-999</v>
      </c>
      <c r="F244" s="35">
        <v>-999</v>
      </c>
      <c r="G244" s="13" t="str">
        <f t="shared" si="12"/>
        <v>Need Data</v>
      </c>
      <c r="H244" s="4"/>
      <c r="I244" s="10">
        <f>IF(OR(E244=-999,F244=-999,E244&lt;F244,AND(C$4&lt;&gt;"F",C$4&lt;&gt;"C")),0,IF(Calculations!P243&lt;0,0,Calculations!P243))</f>
        <v>0</v>
      </c>
      <c r="J244" s="10">
        <f t="shared" si="15"/>
        <v>0</v>
      </c>
      <c r="K244" s="11"/>
      <c r="L244" s="10">
        <f t="shared" si="13"/>
        <v>0</v>
      </c>
      <c r="M244" s="10">
        <f t="shared" si="14"/>
        <v>0</v>
      </c>
    </row>
    <row r="245" spans="4:13" ht="12.75">
      <c r="D245" s="35" t="s">
        <v>21</v>
      </c>
      <c r="E245" s="35">
        <v>-999</v>
      </c>
      <c r="F245" s="35">
        <v>-999</v>
      </c>
      <c r="G245" s="13" t="str">
        <f t="shared" si="12"/>
        <v>Need Data</v>
      </c>
      <c r="H245" s="4"/>
      <c r="I245" s="10">
        <f>IF(OR(E245=-999,F245=-999,E245&lt;F245,AND(C$4&lt;&gt;"F",C$4&lt;&gt;"C")),0,IF(Calculations!P244&lt;0,0,Calculations!P244))</f>
        <v>0</v>
      </c>
      <c r="J245" s="10">
        <f t="shared" si="15"/>
        <v>0</v>
      </c>
      <c r="K245" s="11"/>
      <c r="L245" s="10">
        <f t="shared" si="13"/>
        <v>0</v>
      </c>
      <c r="M245" s="10">
        <f t="shared" si="14"/>
        <v>0</v>
      </c>
    </row>
    <row r="246" spans="4:13" ht="12.75">
      <c r="D246" s="35" t="s">
        <v>21</v>
      </c>
      <c r="E246" s="35">
        <v>-999</v>
      </c>
      <c r="F246" s="35">
        <v>-999</v>
      </c>
      <c r="G246" s="13" t="str">
        <f t="shared" si="12"/>
        <v>Need Data</v>
      </c>
      <c r="H246" s="4"/>
      <c r="I246" s="10">
        <f>IF(OR(E246=-999,F246=-999,E246&lt;F246,AND(C$4&lt;&gt;"F",C$4&lt;&gt;"C")),0,IF(Calculations!P245&lt;0,0,Calculations!P245))</f>
        <v>0</v>
      </c>
      <c r="J246" s="10">
        <f t="shared" si="15"/>
        <v>0</v>
      </c>
      <c r="K246" s="11"/>
      <c r="L246" s="10">
        <f t="shared" si="13"/>
        <v>0</v>
      </c>
      <c r="M246" s="10">
        <f t="shared" si="14"/>
        <v>0</v>
      </c>
    </row>
    <row r="247" spans="4:13" ht="12.75">
      <c r="D247" s="35" t="s">
        <v>21</v>
      </c>
      <c r="E247" s="35">
        <v>-999</v>
      </c>
      <c r="F247" s="35">
        <v>-999</v>
      </c>
      <c r="G247" s="13" t="str">
        <f t="shared" si="12"/>
        <v>Need Data</v>
      </c>
      <c r="H247" s="4"/>
      <c r="I247" s="10">
        <f>IF(OR(E247=-999,F247=-999,E247&lt;F247,AND(C$4&lt;&gt;"F",C$4&lt;&gt;"C")),0,IF(Calculations!P246&lt;0,0,Calculations!P246))</f>
        <v>0</v>
      </c>
      <c r="J247" s="10">
        <f t="shared" si="15"/>
        <v>0</v>
      </c>
      <c r="K247" s="11"/>
      <c r="L247" s="10">
        <f t="shared" si="13"/>
        <v>0</v>
      </c>
      <c r="M247" s="10">
        <f t="shared" si="14"/>
        <v>0</v>
      </c>
    </row>
    <row r="248" spans="4:13" ht="12.75">
      <c r="D248" s="35" t="s">
        <v>21</v>
      </c>
      <c r="E248" s="35">
        <v>-999</v>
      </c>
      <c r="F248" s="35">
        <v>-999</v>
      </c>
      <c r="G248" s="13" t="str">
        <f t="shared" si="12"/>
        <v>Need Data</v>
      </c>
      <c r="H248" s="4"/>
      <c r="I248" s="10">
        <f>IF(OR(E248=-999,F248=-999,E248&lt;F248,AND(C$4&lt;&gt;"F",C$4&lt;&gt;"C")),0,IF(Calculations!P247&lt;0,0,Calculations!P247))</f>
        <v>0</v>
      </c>
      <c r="J248" s="10">
        <f t="shared" si="15"/>
        <v>0</v>
      </c>
      <c r="K248" s="11"/>
      <c r="L248" s="10">
        <f t="shared" si="13"/>
        <v>0</v>
      </c>
      <c r="M248" s="10">
        <f t="shared" si="14"/>
        <v>0</v>
      </c>
    </row>
    <row r="249" spans="4:13" ht="12.75">
      <c r="D249" s="35" t="s">
        <v>21</v>
      </c>
      <c r="E249" s="35">
        <v>-999</v>
      </c>
      <c r="F249" s="35">
        <v>-999</v>
      </c>
      <c r="G249" s="13" t="str">
        <f t="shared" si="12"/>
        <v>Need Data</v>
      </c>
      <c r="H249" s="4"/>
      <c r="I249" s="10">
        <f>IF(OR(E249=-999,F249=-999,E249&lt;F249,AND(C$4&lt;&gt;"F",C$4&lt;&gt;"C")),0,IF(Calculations!P248&lt;0,0,Calculations!P248))</f>
        <v>0</v>
      </c>
      <c r="J249" s="10">
        <f t="shared" si="15"/>
        <v>0</v>
      </c>
      <c r="K249" s="11"/>
      <c r="L249" s="10">
        <f t="shared" si="13"/>
        <v>0</v>
      </c>
      <c r="M249" s="10">
        <f t="shared" si="14"/>
        <v>0</v>
      </c>
    </row>
    <row r="250" spans="4:13" ht="12.75">
      <c r="D250" s="35" t="s">
        <v>21</v>
      </c>
      <c r="E250" s="35">
        <v>-999</v>
      </c>
      <c r="F250" s="35">
        <v>-999</v>
      </c>
      <c r="G250" s="13" t="str">
        <f t="shared" si="12"/>
        <v>Need Data</v>
      </c>
      <c r="H250" s="4"/>
      <c r="I250" s="10">
        <f>IF(OR(E250=-999,F250=-999,E250&lt;F250,AND(C$4&lt;&gt;"F",C$4&lt;&gt;"C")),0,IF(Calculations!P249&lt;0,0,Calculations!P249))</f>
        <v>0</v>
      </c>
      <c r="J250" s="10">
        <f t="shared" si="15"/>
        <v>0</v>
      </c>
      <c r="K250" s="11"/>
      <c r="L250" s="10">
        <f t="shared" si="13"/>
        <v>0</v>
      </c>
      <c r="M250" s="10">
        <f t="shared" si="14"/>
        <v>0</v>
      </c>
    </row>
    <row r="251" spans="4:13" ht="12.75">
      <c r="D251" s="35" t="s">
        <v>21</v>
      </c>
      <c r="E251" s="35">
        <v>-999</v>
      </c>
      <c r="F251" s="35">
        <v>-999</v>
      </c>
      <c r="G251" s="13" t="str">
        <f t="shared" si="12"/>
        <v>Need Data</v>
      </c>
      <c r="H251" s="4"/>
      <c r="I251" s="10">
        <f>IF(OR(E251=-999,F251=-999,E251&lt;F251,AND(C$4&lt;&gt;"F",C$4&lt;&gt;"C")),0,IF(Calculations!P250&lt;0,0,Calculations!P250))</f>
        <v>0</v>
      </c>
      <c r="J251" s="10">
        <f t="shared" si="15"/>
        <v>0</v>
      </c>
      <c r="K251" s="11"/>
      <c r="L251" s="10">
        <f t="shared" si="13"/>
        <v>0</v>
      </c>
      <c r="M251" s="10">
        <f t="shared" si="14"/>
        <v>0</v>
      </c>
    </row>
    <row r="252" spans="4:13" ht="12.75">
      <c r="D252" s="35" t="s">
        <v>21</v>
      </c>
      <c r="E252" s="35">
        <v>-999</v>
      </c>
      <c r="F252" s="35">
        <v>-999</v>
      </c>
      <c r="G252" s="13" t="str">
        <f t="shared" si="12"/>
        <v>Need Data</v>
      </c>
      <c r="H252" s="4"/>
      <c r="I252" s="10">
        <f>IF(OR(E252=-999,F252=-999,E252&lt;F252,AND(C$4&lt;&gt;"F",C$4&lt;&gt;"C")),0,IF(Calculations!P251&lt;0,0,Calculations!P251))</f>
        <v>0</v>
      </c>
      <c r="J252" s="10">
        <f t="shared" si="15"/>
        <v>0</v>
      </c>
      <c r="K252" s="11"/>
      <c r="L252" s="10">
        <f t="shared" si="13"/>
        <v>0</v>
      </c>
      <c r="M252" s="10">
        <f t="shared" si="14"/>
        <v>0</v>
      </c>
    </row>
    <row r="253" spans="4:13" ht="12.75">
      <c r="D253" s="35" t="s">
        <v>21</v>
      </c>
      <c r="E253" s="35">
        <v>-999</v>
      </c>
      <c r="F253" s="35">
        <v>-999</v>
      </c>
      <c r="G253" s="13" t="str">
        <f t="shared" si="12"/>
        <v>Need Data</v>
      </c>
      <c r="H253" s="4"/>
      <c r="I253" s="10">
        <f>IF(OR(E253=-999,F253=-999,E253&lt;F253,AND(C$4&lt;&gt;"F",C$4&lt;&gt;"C")),0,IF(Calculations!P252&lt;0,0,Calculations!P252))</f>
        <v>0</v>
      </c>
      <c r="J253" s="10">
        <f t="shared" si="15"/>
        <v>0</v>
      </c>
      <c r="K253" s="11"/>
      <c r="L253" s="10">
        <f t="shared" si="13"/>
        <v>0</v>
      </c>
      <c r="M253" s="10">
        <f t="shared" si="14"/>
        <v>0</v>
      </c>
    </row>
    <row r="254" spans="4:13" ht="12.75">
      <c r="D254" s="35" t="s">
        <v>21</v>
      </c>
      <c r="E254" s="35">
        <v>-999</v>
      </c>
      <c r="F254" s="35">
        <v>-999</v>
      </c>
      <c r="G254" s="13" t="str">
        <f t="shared" si="12"/>
        <v>Need Data</v>
      </c>
      <c r="H254" s="4"/>
      <c r="I254" s="10">
        <f>IF(OR(E254=-999,F254=-999,E254&lt;F254,AND(C$4&lt;&gt;"F",C$4&lt;&gt;"C")),0,IF(Calculations!P253&lt;0,0,Calculations!P253))</f>
        <v>0</v>
      </c>
      <c r="J254" s="10">
        <f t="shared" si="15"/>
        <v>0</v>
      </c>
      <c r="K254" s="11"/>
      <c r="L254" s="10">
        <f t="shared" si="13"/>
        <v>0</v>
      </c>
      <c r="M254" s="10">
        <f t="shared" si="14"/>
        <v>0</v>
      </c>
    </row>
    <row r="255" spans="4:13" ht="12.75">
      <c r="D255" s="35" t="s">
        <v>21</v>
      </c>
      <c r="E255" s="35">
        <v>-999</v>
      </c>
      <c r="F255" s="35">
        <v>-999</v>
      </c>
      <c r="G255" s="13" t="str">
        <f t="shared" si="12"/>
        <v>Need Data</v>
      </c>
      <c r="H255" s="4"/>
      <c r="I255" s="10">
        <f>IF(OR(E255=-999,F255=-999,E255&lt;F255,AND(C$4&lt;&gt;"F",C$4&lt;&gt;"C")),0,IF(Calculations!P254&lt;0,0,Calculations!P254))</f>
        <v>0</v>
      </c>
      <c r="J255" s="10">
        <f t="shared" si="15"/>
        <v>0</v>
      </c>
      <c r="K255" s="11"/>
      <c r="L255" s="10">
        <f t="shared" si="13"/>
        <v>0</v>
      </c>
      <c r="M255" s="10">
        <f t="shared" si="14"/>
        <v>0</v>
      </c>
    </row>
    <row r="256" spans="4:13" ht="12.75">
      <c r="D256" s="35" t="s">
        <v>21</v>
      </c>
      <c r="E256" s="35">
        <v>-999</v>
      </c>
      <c r="F256" s="35">
        <v>-999</v>
      </c>
      <c r="G256" s="13" t="str">
        <f t="shared" si="12"/>
        <v>Need Data</v>
      </c>
      <c r="H256" s="4"/>
      <c r="I256" s="10">
        <f>IF(OR(E256=-999,F256=-999,E256&lt;F256,AND(C$4&lt;&gt;"F",C$4&lt;&gt;"C")),0,IF(Calculations!P255&lt;0,0,Calculations!P255))</f>
        <v>0</v>
      </c>
      <c r="J256" s="10">
        <f t="shared" si="15"/>
        <v>0</v>
      </c>
      <c r="K256" s="11"/>
      <c r="L256" s="10">
        <f t="shared" si="13"/>
        <v>0</v>
      </c>
      <c r="M256" s="10">
        <f t="shared" si="14"/>
        <v>0</v>
      </c>
    </row>
    <row r="257" spans="4:13" ht="12.75">
      <c r="D257" s="35" t="s">
        <v>21</v>
      </c>
      <c r="E257" s="35">
        <v>-999</v>
      </c>
      <c r="F257" s="35">
        <v>-999</v>
      </c>
      <c r="G257" s="13" t="str">
        <f t="shared" si="12"/>
        <v>Need Data</v>
      </c>
      <c r="H257" s="4"/>
      <c r="I257" s="10">
        <f>IF(OR(E257=-999,F257=-999,E257&lt;F257,AND(C$4&lt;&gt;"F",C$4&lt;&gt;"C")),0,IF(Calculations!P256&lt;0,0,Calculations!P256))</f>
        <v>0</v>
      </c>
      <c r="J257" s="10">
        <f t="shared" si="15"/>
        <v>0</v>
      </c>
      <c r="K257" s="11"/>
      <c r="L257" s="10">
        <f t="shared" si="13"/>
        <v>0</v>
      </c>
      <c r="M257" s="10">
        <f t="shared" si="14"/>
        <v>0</v>
      </c>
    </row>
    <row r="258" spans="4:13" ht="12.75">
      <c r="D258" s="35" t="s">
        <v>21</v>
      </c>
      <c r="E258" s="35">
        <v>-999</v>
      </c>
      <c r="F258" s="35">
        <v>-999</v>
      </c>
      <c r="G258" s="13" t="str">
        <f t="shared" si="12"/>
        <v>Need Data</v>
      </c>
      <c r="H258" s="4"/>
      <c r="I258" s="10">
        <f>IF(OR(E258=-999,F258=-999,E258&lt;F258,AND(C$4&lt;&gt;"F",C$4&lt;&gt;"C")),0,IF(Calculations!P257&lt;0,0,Calculations!P257))</f>
        <v>0</v>
      </c>
      <c r="J258" s="10">
        <f t="shared" si="15"/>
        <v>0</v>
      </c>
      <c r="K258" s="11"/>
      <c r="L258" s="10">
        <f t="shared" si="13"/>
        <v>0</v>
      </c>
      <c r="M258" s="10">
        <f t="shared" si="14"/>
        <v>0</v>
      </c>
    </row>
    <row r="259" spans="4:13" ht="12.75">
      <c r="D259" s="35" t="s">
        <v>21</v>
      </c>
      <c r="E259" s="35">
        <v>-999</v>
      </c>
      <c r="F259" s="35">
        <v>-999</v>
      </c>
      <c r="G259" s="13" t="str">
        <f t="shared" si="12"/>
        <v>Need Data</v>
      </c>
      <c r="H259" s="4"/>
      <c r="I259" s="10">
        <f>IF(OR(E259=-999,F259=-999,E259&lt;F259,AND(C$4&lt;&gt;"F",C$4&lt;&gt;"C")),0,IF(Calculations!P258&lt;0,0,Calculations!P258))</f>
        <v>0</v>
      </c>
      <c r="J259" s="10">
        <f t="shared" si="15"/>
        <v>0</v>
      </c>
      <c r="K259" s="11"/>
      <c r="L259" s="10">
        <f t="shared" si="13"/>
        <v>0</v>
      </c>
      <c r="M259" s="10">
        <f t="shared" si="14"/>
        <v>0</v>
      </c>
    </row>
    <row r="260" spans="4:13" ht="12.75">
      <c r="D260" s="35" t="s">
        <v>21</v>
      </c>
      <c r="E260" s="35">
        <v>-999</v>
      </c>
      <c r="F260" s="35">
        <v>-999</v>
      </c>
      <c r="G260" s="13" t="str">
        <f t="shared" si="12"/>
        <v>Need Data</v>
      </c>
      <c r="H260" s="4"/>
      <c r="I260" s="10">
        <f>IF(OR(E260=-999,F260=-999,E260&lt;F260,AND(C$4&lt;&gt;"F",C$4&lt;&gt;"C")),0,IF(Calculations!P259&lt;0,0,Calculations!P259))</f>
        <v>0</v>
      </c>
      <c r="J260" s="10">
        <f t="shared" si="15"/>
        <v>0</v>
      </c>
      <c r="K260" s="11"/>
      <c r="L260" s="10">
        <f t="shared" si="13"/>
        <v>0</v>
      </c>
      <c r="M260" s="10">
        <f t="shared" si="14"/>
        <v>0</v>
      </c>
    </row>
    <row r="261" spans="4:13" ht="12.75">
      <c r="D261" s="35" t="s">
        <v>21</v>
      </c>
      <c r="E261" s="35">
        <v>-999</v>
      </c>
      <c r="F261" s="35">
        <v>-999</v>
      </c>
      <c r="G261" s="13" t="str">
        <f t="shared" si="12"/>
        <v>Need Data</v>
      </c>
      <c r="H261" s="4"/>
      <c r="I261" s="10">
        <f>IF(OR(E261=-999,F261=-999,E261&lt;F261,AND(C$4&lt;&gt;"F",C$4&lt;&gt;"C")),0,IF(Calculations!P260&lt;0,0,Calculations!P260))</f>
        <v>0</v>
      </c>
      <c r="J261" s="10">
        <f t="shared" si="15"/>
        <v>0</v>
      </c>
      <c r="K261" s="11"/>
      <c r="L261" s="10">
        <f t="shared" si="13"/>
        <v>0</v>
      </c>
      <c r="M261" s="10">
        <f t="shared" si="14"/>
        <v>0</v>
      </c>
    </row>
    <row r="262" spans="4:13" ht="12.75">
      <c r="D262" s="35" t="s">
        <v>21</v>
      </c>
      <c r="E262" s="35">
        <v>-999</v>
      </c>
      <c r="F262" s="35">
        <v>-999</v>
      </c>
      <c r="G262" s="13" t="str">
        <f t="shared" si="12"/>
        <v>Need Data</v>
      </c>
      <c r="H262" s="4"/>
      <c r="I262" s="10">
        <f>IF(OR(E262=-999,F262=-999,E262&lt;F262,AND(C$4&lt;&gt;"F",C$4&lt;&gt;"C")),0,IF(Calculations!P261&lt;0,0,Calculations!P261))</f>
        <v>0</v>
      </c>
      <c r="J262" s="10">
        <f t="shared" si="15"/>
        <v>0</v>
      </c>
      <c r="K262" s="11"/>
      <c r="L262" s="10">
        <f t="shared" si="13"/>
        <v>0</v>
      </c>
      <c r="M262" s="10">
        <f t="shared" si="14"/>
        <v>0</v>
      </c>
    </row>
    <row r="263" spans="4:13" ht="12.75">
      <c r="D263" s="35" t="s">
        <v>21</v>
      </c>
      <c r="E263" s="35">
        <v>-999</v>
      </c>
      <c r="F263" s="35">
        <v>-999</v>
      </c>
      <c r="G263" s="13" t="str">
        <f t="shared" si="12"/>
        <v>Need Data</v>
      </c>
      <c r="H263" s="4"/>
      <c r="I263" s="10">
        <f>IF(OR(E263=-999,F263=-999,E263&lt;F263,AND(C$4&lt;&gt;"F",C$4&lt;&gt;"C")),0,IF(Calculations!P262&lt;0,0,Calculations!P262))</f>
        <v>0</v>
      </c>
      <c r="J263" s="10">
        <f t="shared" si="15"/>
        <v>0</v>
      </c>
      <c r="K263" s="11"/>
      <c r="L263" s="10">
        <f t="shared" si="13"/>
        <v>0</v>
      </c>
      <c r="M263" s="10">
        <f t="shared" si="14"/>
        <v>0</v>
      </c>
    </row>
    <row r="264" spans="4:13" ht="12.75">
      <c r="D264" s="35" t="s">
        <v>21</v>
      </c>
      <c r="E264" s="35">
        <v>-999</v>
      </c>
      <c r="F264" s="35">
        <v>-999</v>
      </c>
      <c r="G264" s="13" t="str">
        <f t="shared" si="12"/>
        <v>Need Data</v>
      </c>
      <c r="H264" s="4"/>
      <c r="I264" s="10">
        <f>IF(OR(E264=-999,F264=-999,E264&lt;F264,AND(C$4&lt;&gt;"F",C$4&lt;&gt;"C")),0,IF(Calculations!P263&lt;0,0,Calculations!P263))</f>
        <v>0</v>
      </c>
      <c r="J264" s="10">
        <f t="shared" si="15"/>
        <v>0</v>
      </c>
      <c r="K264" s="11"/>
      <c r="L264" s="10">
        <f t="shared" si="13"/>
        <v>0</v>
      </c>
      <c r="M264" s="10">
        <f t="shared" si="14"/>
        <v>0</v>
      </c>
    </row>
    <row r="265" spans="4:13" ht="12.75">
      <c r="D265" s="35" t="s">
        <v>21</v>
      </c>
      <c r="E265" s="35">
        <v>-999</v>
      </c>
      <c r="F265" s="35">
        <v>-999</v>
      </c>
      <c r="G265" s="13" t="str">
        <f t="shared" si="12"/>
        <v>Need Data</v>
      </c>
      <c r="H265" s="4"/>
      <c r="I265" s="10">
        <f>IF(OR(E265=-999,F265=-999,E265&lt;F265,AND(C$4&lt;&gt;"F",C$4&lt;&gt;"C")),0,IF(Calculations!P264&lt;0,0,Calculations!P264))</f>
        <v>0</v>
      </c>
      <c r="J265" s="10">
        <f t="shared" si="15"/>
        <v>0</v>
      </c>
      <c r="K265" s="11"/>
      <c r="L265" s="10">
        <f t="shared" si="13"/>
        <v>0</v>
      </c>
      <c r="M265" s="10">
        <f t="shared" si="14"/>
        <v>0</v>
      </c>
    </row>
    <row r="266" spans="4:13" ht="12.75">
      <c r="D266" s="35" t="s">
        <v>21</v>
      </c>
      <c r="E266" s="35">
        <v>-999</v>
      </c>
      <c r="F266" s="35">
        <v>-999</v>
      </c>
      <c r="G266" s="13" t="str">
        <f t="shared" si="12"/>
        <v>Need Data</v>
      </c>
      <c r="H266" s="4"/>
      <c r="I266" s="10">
        <f>IF(OR(E266=-999,F266=-999,E266&lt;F266,AND(C$4&lt;&gt;"F",C$4&lt;&gt;"C")),0,IF(Calculations!P265&lt;0,0,Calculations!P265))</f>
        <v>0</v>
      </c>
      <c r="J266" s="10">
        <f t="shared" si="15"/>
        <v>0</v>
      </c>
      <c r="K266" s="11"/>
      <c r="L266" s="10">
        <f t="shared" si="13"/>
        <v>0</v>
      </c>
      <c r="M266" s="10">
        <f t="shared" si="14"/>
        <v>0</v>
      </c>
    </row>
    <row r="267" spans="4:13" ht="12.75">
      <c r="D267" s="35" t="s">
        <v>21</v>
      </c>
      <c r="E267" s="35">
        <v>-999</v>
      </c>
      <c r="F267" s="35">
        <v>-999</v>
      </c>
      <c r="G267" s="13" t="str">
        <f aca="true" t="shared" si="16" ref="G267:G330">IF(OR(E267=-999,F267=-999),"Need Data",IF((E267&lt;F267),"Max&lt;Min","OK"))</f>
        <v>Need Data</v>
      </c>
      <c r="H267" s="4"/>
      <c r="I267" s="10">
        <f>IF(OR(E267=-999,F267=-999,E267&lt;F267,AND(C$4&lt;&gt;"F",C$4&lt;&gt;"C")),0,IF(Calculations!P266&lt;0,0,Calculations!P266))</f>
        <v>0</v>
      </c>
      <c r="J267" s="10">
        <f t="shared" si="15"/>
        <v>0</v>
      </c>
      <c r="K267" s="11"/>
      <c r="L267" s="10">
        <f aca="true" t="shared" si="17" ref="L267:L286">IF((C$4="C"),I267*1.8,I267*(5/9))</f>
        <v>0</v>
      </c>
      <c r="M267" s="10">
        <f aca="true" t="shared" si="18" ref="M267:M286">M266+L267</f>
        <v>0</v>
      </c>
    </row>
    <row r="268" spans="4:13" ht="12.75">
      <c r="D268" s="35" t="s">
        <v>21</v>
      </c>
      <c r="E268" s="35">
        <v>-999</v>
      </c>
      <c r="F268" s="35">
        <v>-999</v>
      </c>
      <c r="G268" s="13" t="str">
        <f t="shared" si="16"/>
        <v>Need Data</v>
      </c>
      <c r="H268" s="4"/>
      <c r="I268" s="10">
        <f>IF(OR(E268=-999,F268=-999,E268&lt;F268,AND(C$4&lt;&gt;"F",C$4&lt;&gt;"C")),0,IF(Calculations!P267&lt;0,0,Calculations!P267))</f>
        <v>0</v>
      </c>
      <c r="J268" s="10">
        <f aca="true" t="shared" si="19" ref="J268:J331">J267+I268</f>
        <v>0</v>
      </c>
      <c r="K268" s="11"/>
      <c r="L268" s="10">
        <f t="shared" si="17"/>
        <v>0</v>
      </c>
      <c r="M268" s="10">
        <f t="shared" si="18"/>
        <v>0</v>
      </c>
    </row>
    <row r="269" spans="4:13" ht="12.75">
      <c r="D269" s="35" t="s">
        <v>21</v>
      </c>
      <c r="E269" s="35">
        <v>-999</v>
      </c>
      <c r="F269" s="35">
        <v>-999</v>
      </c>
      <c r="G269" s="13" t="str">
        <f t="shared" si="16"/>
        <v>Need Data</v>
      </c>
      <c r="H269" s="4"/>
      <c r="I269" s="10">
        <f>IF(OR(E269=-999,F269=-999,E269&lt;F269,AND(C$4&lt;&gt;"F",C$4&lt;&gt;"C")),0,IF(Calculations!P268&lt;0,0,Calculations!P268))</f>
        <v>0</v>
      </c>
      <c r="J269" s="10">
        <f t="shared" si="19"/>
        <v>0</v>
      </c>
      <c r="K269" s="11"/>
      <c r="L269" s="10">
        <f t="shared" si="17"/>
        <v>0</v>
      </c>
      <c r="M269" s="10">
        <f t="shared" si="18"/>
        <v>0</v>
      </c>
    </row>
    <row r="270" spans="4:13" ht="12.75">
      <c r="D270" s="35" t="s">
        <v>21</v>
      </c>
      <c r="E270" s="35">
        <v>-999</v>
      </c>
      <c r="F270" s="35">
        <v>-999</v>
      </c>
      <c r="G270" s="13" t="str">
        <f t="shared" si="16"/>
        <v>Need Data</v>
      </c>
      <c r="H270" s="4"/>
      <c r="I270" s="10">
        <f>IF(OR(E270=-999,F270=-999,E270&lt;F270,AND(C$4&lt;&gt;"F",C$4&lt;&gt;"C")),0,IF(Calculations!P269&lt;0,0,Calculations!P269))</f>
        <v>0</v>
      </c>
      <c r="J270" s="10">
        <f t="shared" si="19"/>
        <v>0</v>
      </c>
      <c r="K270" s="11"/>
      <c r="L270" s="10">
        <f t="shared" si="17"/>
        <v>0</v>
      </c>
      <c r="M270" s="10">
        <f t="shared" si="18"/>
        <v>0</v>
      </c>
    </row>
    <row r="271" spans="4:13" ht="12.75">
      <c r="D271" s="35" t="s">
        <v>21</v>
      </c>
      <c r="E271" s="35">
        <v>-999</v>
      </c>
      <c r="F271" s="35">
        <v>-999</v>
      </c>
      <c r="G271" s="13" t="str">
        <f t="shared" si="16"/>
        <v>Need Data</v>
      </c>
      <c r="H271" s="4"/>
      <c r="I271" s="10">
        <f>IF(OR(E271=-999,F271=-999,E271&lt;F271,AND(C$4&lt;&gt;"F",C$4&lt;&gt;"C")),0,IF(Calculations!P270&lt;0,0,Calculations!P270))</f>
        <v>0</v>
      </c>
      <c r="J271" s="10">
        <f t="shared" si="19"/>
        <v>0</v>
      </c>
      <c r="K271" s="11"/>
      <c r="L271" s="10">
        <f t="shared" si="17"/>
        <v>0</v>
      </c>
      <c r="M271" s="10">
        <f t="shared" si="18"/>
        <v>0</v>
      </c>
    </row>
    <row r="272" spans="4:13" ht="12.75">
      <c r="D272" s="35" t="s">
        <v>21</v>
      </c>
      <c r="E272" s="35">
        <v>-999</v>
      </c>
      <c r="F272" s="35">
        <v>-999</v>
      </c>
      <c r="G272" s="13" t="str">
        <f t="shared" si="16"/>
        <v>Need Data</v>
      </c>
      <c r="H272" s="4"/>
      <c r="I272" s="10">
        <f>IF(OR(E272=-999,F272=-999,E272&lt;F272,AND(C$4&lt;&gt;"F",C$4&lt;&gt;"C")),0,IF(Calculations!P271&lt;0,0,Calculations!P271))</f>
        <v>0</v>
      </c>
      <c r="J272" s="10">
        <f t="shared" si="19"/>
        <v>0</v>
      </c>
      <c r="K272" s="11"/>
      <c r="L272" s="10">
        <f t="shared" si="17"/>
        <v>0</v>
      </c>
      <c r="M272" s="10">
        <f t="shared" si="18"/>
        <v>0</v>
      </c>
    </row>
    <row r="273" spans="4:13" ht="12.75">
      <c r="D273" s="35" t="s">
        <v>21</v>
      </c>
      <c r="E273" s="35">
        <v>-999</v>
      </c>
      <c r="F273" s="35">
        <v>-999</v>
      </c>
      <c r="G273" s="13" t="str">
        <f t="shared" si="16"/>
        <v>Need Data</v>
      </c>
      <c r="H273" s="4"/>
      <c r="I273" s="10">
        <f>IF(OR(E273=-999,F273=-999,E273&lt;F273,AND(C$4&lt;&gt;"F",C$4&lt;&gt;"C")),0,IF(Calculations!P272&lt;0,0,Calculations!P272))</f>
        <v>0</v>
      </c>
      <c r="J273" s="10">
        <f t="shared" si="19"/>
        <v>0</v>
      </c>
      <c r="K273" s="11"/>
      <c r="L273" s="10">
        <f t="shared" si="17"/>
        <v>0</v>
      </c>
      <c r="M273" s="10">
        <f t="shared" si="18"/>
        <v>0</v>
      </c>
    </row>
    <row r="274" spans="4:13" ht="12.75">
      <c r="D274" s="35" t="s">
        <v>21</v>
      </c>
      <c r="E274" s="35">
        <v>-999</v>
      </c>
      <c r="F274" s="35">
        <v>-999</v>
      </c>
      <c r="G274" s="13" t="str">
        <f t="shared" si="16"/>
        <v>Need Data</v>
      </c>
      <c r="H274" s="4"/>
      <c r="I274" s="10">
        <f>IF(OR(E274=-999,F274=-999,E274&lt;F274,AND(C$4&lt;&gt;"F",C$4&lt;&gt;"C")),0,IF(Calculations!P273&lt;0,0,Calculations!P273))</f>
        <v>0</v>
      </c>
      <c r="J274" s="10">
        <f t="shared" si="19"/>
        <v>0</v>
      </c>
      <c r="K274" s="11"/>
      <c r="L274" s="10">
        <f t="shared" si="17"/>
        <v>0</v>
      </c>
      <c r="M274" s="10">
        <f t="shared" si="18"/>
        <v>0</v>
      </c>
    </row>
    <row r="275" spans="4:13" ht="12.75">
      <c r="D275" s="35" t="s">
        <v>21</v>
      </c>
      <c r="E275" s="35">
        <v>-999</v>
      </c>
      <c r="F275" s="35">
        <v>-999</v>
      </c>
      <c r="G275" s="13" t="str">
        <f t="shared" si="16"/>
        <v>Need Data</v>
      </c>
      <c r="H275" s="4"/>
      <c r="I275" s="10">
        <f>IF(OR(E275=-999,F275=-999,E275&lt;F275,AND(C$4&lt;&gt;"F",C$4&lt;&gt;"C")),0,IF(Calculations!P274&lt;0,0,Calculations!P274))</f>
        <v>0</v>
      </c>
      <c r="J275" s="10">
        <f t="shared" si="19"/>
        <v>0</v>
      </c>
      <c r="K275" s="11"/>
      <c r="L275" s="10">
        <f t="shared" si="17"/>
        <v>0</v>
      </c>
      <c r="M275" s="10">
        <f t="shared" si="18"/>
        <v>0</v>
      </c>
    </row>
    <row r="276" spans="4:13" ht="12.75">
      <c r="D276" s="35" t="s">
        <v>21</v>
      </c>
      <c r="E276" s="35">
        <v>-999</v>
      </c>
      <c r="F276" s="35">
        <v>-999</v>
      </c>
      <c r="G276" s="13" t="str">
        <f t="shared" si="16"/>
        <v>Need Data</v>
      </c>
      <c r="H276" s="4"/>
      <c r="I276" s="10">
        <f>IF(OR(E276=-999,F276=-999,E276&lt;F276,AND(C$4&lt;&gt;"F",C$4&lt;&gt;"C")),0,IF(Calculations!P275&lt;0,0,Calculations!P275))</f>
        <v>0</v>
      </c>
      <c r="J276" s="10">
        <f t="shared" si="19"/>
        <v>0</v>
      </c>
      <c r="K276" s="11"/>
      <c r="L276" s="10">
        <f t="shared" si="17"/>
        <v>0</v>
      </c>
      <c r="M276" s="10">
        <f t="shared" si="18"/>
        <v>0</v>
      </c>
    </row>
    <row r="277" spans="4:13" ht="12.75">
      <c r="D277" s="35" t="s">
        <v>21</v>
      </c>
      <c r="E277" s="35">
        <v>-999</v>
      </c>
      <c r="F277" s="35">
        <v>-999</v>
      </c>
      <c r="G277" s="13" t="str">
        <f t="shared" si="16"/>
        <v>Need Data</v>
      </c>
      <c r="H277" s="4"/>
      <c r="I277" s="10">
        <f>IF(OR(E277=-999,F277=-999,E277&lt;F277,AND(C$4&lt;&gt;"F",C$4&lt;&gt;"C")),0,IF(Calculations!P276&lt;0,0,Calculations!P276))</f>
        <v>0</v>
      </c>
      <c r="J277" s="10">
        <f t="shared" si="19"/>
        <v>0</v>
      </c>
      <c r="K277" s="11"/>
      <c r="L277" s="10">
        <f t="shared" si="17"/>
        <v>0</v>
      </c>
      <c r="M277" s="10">
        <f t="shared" si="18"/>
        <v>0</v>
      </c>
    </row>
    <row r="278" spans="4:13" ht="12.75">
      <c r="D278" s="35" t="s">
        <v>21</v>
      </c>
      <c r="E278" s="35">
        <v>-999</v>
      </c>
      <c r="F278" s="35">
        <v>-999</v>
      </c>
      <c r="G278" s="13" t="str">
        <f t="shared" si="16"/>
        <v>Need Data</v>
      </c>
      <c r="H278" s="4"/>
      <c r="I278" s="10">
        <f>IF(OR(E278=-999,F278=-999,E278&lt;F278,AND(C$4&lt;&gt;"F",C$4&lt;&gt;"C")),0,IF(Calculations!P277&lt;0,0,Calculations!P277))</f>
        <v>0</v>
      </c>
      <c r="J278" s="10">
        <f t="shared" si="19"/>
        <v>0</v>
      </c>
      <c r="K278" s="11"/>
      <c r="L278" s="10">
        <f t="shared" si="17"/>
        <v>0</v>
      </c>
      <c r="M278" s="10">
        <f t="shared" si="18"/>
        <v>0</v>
      </c>
    </row>
    <row r="279" spans="4:13" ht="12.75">
      <c r="D279" s="35" t="s">
        <v>21</v>
      </c>
      <c r="E279" s="35">
        <v>-999</v>
      </c>
      <c r="F279" s="35">
        <v>-999</v>
      </c>
      <c r="G279" s="13" t="str">
        <f t="shared" si="16"/>
        <v>Need Data</v>
      </c>
      <c r="H279" s="4"/>
      <c r="I279" s="10">
        <f>IF(OR(E279=-999,F279=-999,E279&lt;F279,AND(C$4&lt;&gt;"F",C$4&lt;&gt;"C")),0,IF(Calculations!P278&lt;0,0,Calculations!P278))</f>
        <v>0</v>
      </c>
      <c r="J279" s="10">
        <f t="shared" si="19"/>
        <v>0</v>
      </c>
      <c r="K279" s="11"/>
      <c r="L279" s="10">
        <f t="shared" si="17"/>
        <v>0</v>
      </c>
      <c r="M279" s="10">
        <f t="shared" si="18"/>
        <v>0</v>
      </c>
    </row>
    <row r="280" spans="4:13" ht="12.75">
      <c r="D280" s="35" t="s">
        <v>21</v>
      </c>
      <c r="E280" s="35">
        <v>-999</v>
      </c>
      <c r="F280" s="35">
        <v>-999</v>
      </c>
      <c r="G280" s="13" t="str">
        <f t="shared" si="16"/>
        <v>Need Data</v>
      </c>
      <c r="H280" s="4"/>
      <c r="I280" s="10">
        <f>IF(OR(E280=-999,F280=-999,E280&lt;F280,AND(C$4&lt;&gt;"F",C$4&lt;&gt;"C")),0,IF(Calculations!P279&lt;0,0,Calculations!P279))</f>
        <v>0</v>
      </c>
      <c r="J280" s="10">
        <f t="shared" si="19"/>
        <v>0</v>
      </c>
      <c r="K280" s="11"/>
      <c r="L280" s="10">
        <f t="shared" si="17"/>
        <v>0</v>
      </c>
      <c r="M280" s="10">
        <f t="shared" si="18"/>
        <v>0</v>
      </c>
    </row>
    <row r="281" spans="4:13" ht="12.75">
      <c r="D281" s="35" t="s">
        <v>21</v>
      </c>
      <c r="E281" s="35">
        <v>-999</v>
      </c>
      <c r="F281" s="35">
        <v>-999</v>
      </c>
      <c r="G281" s="13" t="str">
        <f t="shared" si="16"/>
        <v>Need Data</v>
      </c>
      <c r="H281" s="4"/>
      <c r="I281" s="10">
        <f>IF(OR(E281=-999,F281=-999,E281&lt;F281,AND(C$4&lt;&gt;"F",C$4&lt;&gt;"C")),0,IF(Calculations!P280&lt;0,0,Calculations!P280))</f>
        <v>0</v>
      </c>
      <c r="J281" s="10">
        <f t="shared" si="19"/>
        <v>0</v>
      </c>
      <c r="K281" s="11"/>
      <c r="L281" s="10">
        <f t="shared" si="17"/>
        <v>0</v>
      </c>
      <c r="M281" s="10">
        <f t="shared" si="18"/>
        <v>0</v>
      </c>
    </row>
    <row r="282" spans="4:13" ht="12.75">
      <c r="D282" s="35" t="s">
        <v>21</v>
      </c>
      <c r="E282" s="35">
        <v>-999</v>
      </c>
      <c r="F282" s="35">
        <v>-999</v>
      </c>
      <c r="G282" s="13" t="str">
        <f t="shared" si="16"/>
        <v>Need Data</v>
      </c>
      <c r="H282" s="4"/>
      <c r="I282" s="10">
        <f>IF(OR(E282=-999,F282=-999,E282&lt;F282,AND(C$4&lt;&gt;"F",C$4&lt;&gt;"C")),0,IF(Calculations!P281&lt;0,0,Calculations!P281))</f>
        <v>0</v>
      </c>
      <c r="J282" s="10">
        <f t="shared" si="19"/>
        <v>0</v>
      </c>
      <c r="K282" s="11"/>
      <c r="L282" s="10">
        <f t="shared" si="17"/>
        <v>0</v>
      </c>
      <c r="M282" s="10">
        <f t="shared" si="18"/>
        <v>0</v>
      </c>
    </row>
    <row r="283" spans="4:13" ht="12.75">
      <c r="D283" s="35" t="s">
        <v>21</v>
      </c>
      <c r="E283" s="35">
        <v>-999</v>
      </c>
      <c r="F283" s="35">
        <v>-999</v>
      </c>
      <c r="G283" s="13" t="str">
        <f t="shared" si="16"/>
        <v>Need Data</v>
      </c>
      <c r="H283" s="4"/>
      <c r="I283" s="10">
        <f>IF(OR(E283=-999,F283=-999,E283&lt;F283,AND(C$4&lt;&gt;"F",C$4&lt;&gt;"C")),0,IF(Calculations!P282&lt;0,0,Calculations!P282))</f>
        <v>0</v>
      </c>
      <c r="J283" s="10">
        <f t="shared" si="19"/>
        <v>0</v>
      </c>
      <c r="K283" s="11"/>
      <c r="L283" s="10">
        <f t="shared" si="17"/>
        <v>0</v>
      </c>
      <c r="M283" s="10">
        <f t="shared" si="18"/>
        <v>0</v>
      </c>
    </row>
    <row r="284" spans="4:13" ht="12.75">
      <c r="D284" s="35" t="s">
        <v>21</v>
      </c>
      <c r="E284" s="35">
        <v>-999</v>
      </c>
      <c r="F284" s="35">
        <v>-999</v>
      </c>
      <c r="G284" s="13" t="str">
        <f t="shared" si="16"/>
        <v>Need Data</v>
      </c>
      <c r="H284" s="4"/>
      <c r="I284" s="10">
        <f>IF(OR(E284=-999,F284=-999,E284&lt;F284,AND(C$4&lt;&gt;"F",C$4&lt;&gt;"C")),0,IF(Calculations!P283&lt;0,0,Calculations!P283))</f>
        <v>0</v>
      </c>
      <c r="J284" s="10">
        <f t="shared" si="19"/>
        <v>0</v>
      </c>
      <c r="K284" s="11"/>
      <c r="L284" s="10">
        <f t="shared" si="17"/>
        <v>0</v>
      </c>
      <c r="M284" s="10">
        <f t="shared" si="18"/>
        <v>0</v>
      </c>
    </row>
    <row r="285" spans="4:13" ht="12.75">
      <c r="D285" s="35" t="s">
        <v>21</v>
      </c>
      <c r="E285" s="35">
        <v>-999</v>
      </c>
      <c r="F285" s="35">
        <v>-999</v>
      </c>
      <c r="G285" s="13" t="str">
        <f t="shared" si="16"/>
        <v>Need Data</v>
      </c>
      <c r="H285" s="4"/>
      <c r="I285" s="10">
        <f>IF(OR(E285=-999,F285=-999,E285&lt;F285,AND(C$4&lt;&gt;"F",C$4&lt;&gt;"C")),0,IF(Calculations!P284&lt;0,0,Calculations!P284))</f>
        <v>0</v>
      </c>
      <c r="J285" s="10">
        <f t="shared" si="19"/>
        <v>0</v>
      </c>
      <c r="K285" s="11"/>
      <c r="L285" s="10">
        <f t="shared" si="17"/>
        <v>0</v>
      </c>
      <c r="M285" s="10">
        <f t="shared" si="18"/>
        <v>0</v>
      </c>
    </row>
    <row r="286" spans="4:13" ht="12.75">
      <c r="D286" s="35" t="s">
        <v>21</v>
      </c>
      <c r="E286" s="35">
        <v>-999</v>
      </c>
      <c r="F286" s="35">
        <v>-999</v>
      </c>
      <c r="G286" s="13" t="str">
        <f t="shared" si="16"/>
        <v>Need Data</v>
      </c>
      <c r="H286" s="4"/>
      <c r="I286" s="10">
        <f>IF(OR(E286=-999,F286=-999,E286&lt;F286,AND(C$4&lt;&gt;"F",C$4&lt;&gt;"C")),0,IF(Calculations!P285&lt;0,0,Calculations!P285))</f>
        <v>0</v>
      </c>
      <c r="J286" s="10">
        <f t="shared" si="19"/>
        <v>0</v>
      </c>
      <c r="K286" s="11"/>
      <c r="L286" s="10">
        <f t="shared" si="17"/>
        <v>0</v>
      </c>
      <c r="M286" s="10">
        <f t="shared" si="18"/>
        <v>0</v>
      </c>
    </row>
    <row r="287" spans="4:13" ht="12.75">
      <c r="D287" s="35" t="s">
        <v>21</v>
      </c>
      <c r="E287" s="35">
        <v>-999</v>
      </c>
      <c r="F287" s="35">
        <v>-999</v>
      </c>
      <c r="G287" s="13" t="str">
        <f t="shared" si="16"/>
        <v>Need Data</v>
      </c>
      <c r="I287" s="10">
        <f>IF(OR(E287=-999,F287=-999,E287&lt;F287,AND(C$4&lt;&gt;"F",C$4&lt;&gt;"C")),0,IF(Calculations!P286&lt;0,0,Calculations!P286))</f>
        <v>0</v>
      </c>
      <c r="J287" s="10">
        <f t="shared" si="19"/>
        <v>0</v>
      </c>
      <c r="K287" s="11"/>
      <c r="L287" s="10">
        <f aca="true" t="shared" si="20" ref="L287:L350">IF((C$4="C"),I287*1.8,I287*(5/9))</f>
        <v>0</v>
      </c>
      <c r="M287" s="10">
        <f aca="true" t="shared" si="21" ref="M287:M350">M286+L287</f>
        <v>0</v>
      </c>
    </row>
    <row r="288" spans="4:13" ht="12.75">
      <c r="D288" s="35" t="s">
        <v>21</v>
      </c>
      <c r="E288" s="35">
        <v>-999</v>
      </c>
      <c r="F288" s="35">
        <v>-999</v>
      </c>
      <c r="G288" s="13" t="str">
        <f t="shared" si="16"/>
        <v>Need Data</v>
      </c>
      <c r="I288" s="10">
        <f>IF(OR(E288=-999,F288=-999,E288&lt;F288,AND(C$4&lt;&gt;"F",C$4&lt;&gt;"C")),0,IF(Calculations!P287&lt;0,0,Calculations!P287))</f>
        <v>0</v>
      </c>
      <c r="J288" s="10">
        <f t="shared" si="19"/>
        <v>0</v>
      </c>
      <c r="K288" s="11"/>
      <c r="L288" s="10">
        <f t="shared" si="20"/>
        <v>0</v>
      </c>
      <c r="M288" s="10">
        <f t="shared" si="21"/>
        <v>0</v>
      </c>
    </row>
    <row r="289" spans="4:13" ht="12.75">
      <c r="D289" s="35" t="s">
        <v>21</v>
      </c>
      <c r="E289" s="35">
        <v>-999</v>
      </c>
      <c r="F289" s="35">
        <v>-999</v>
      </c>
      <c r="G289" s="13" t="str">
        <f t="shared" si="16"/>
        <v>Need Data</v>
      </c>
      <c r="I289" s="10">
        <f>IF(OR(E289=-999,F289=-999,E289&lt;F289,AND(C$4&lt;&gt;"F",C$4&lt;&gt;"C")),0,IF(Calculations!P288&lt;0,0,Calculations!P288))</f>
        <v>0</v>
      </c>
      <c r="J289" s="10">
        <f t="shared" si="19"/>
        <v>0</v>
      </c>
      <c r="K289" s="11"/>
      <c r="L289" s="10">
        <f t="shared" si="20"/>
        <v>0</v>
      </c>
      <c r="M289" s="10">
        <f t="shared" si="21"/>
        <v>0</v>
      </c>
    </row>
    <row r="290" spans="4:13" ht="12.75">
      <c r="D290" s="35" t="s">
        <v>21</v>
      </c>
      <c r="E290" s="35">
        <v>-999</v>
      </c>
      <c r="F290" s="35">
        <v>-999</v>
      </c>
      <c r="G290" s="13" t="str">
        <f t="shared" si="16"/>
        <v>Need Data</v>
      </c>
      <c r="I290" s="10">
        <f>IF(OR(E290=-999,F290=-999,E290&lt;F290,AND(C$4&lt;&gt;"F",C$4&lt;&gt;"C")),0,IF(Calculations!P289&lt;0,0,Calculations!P289))</f>
        <v>0</v>
      </c>
      <c r="J290" s="10">
        <f t="shared" si="19"/>
        <v>0</v>
      </c>
      <c r="K290" s="11"/>
      <c r="L290" s="10">
        <f t="shared" si="20"/>
        <v>0</v>
      </c>
      <c r="M290" s="10">
        <f t="shared" si="21"/>
        <v>0</v>
      </c>
    </row>
    <row r="291" spans="4:13" ht="12.75">
      <c r="D291" s="35" t="s">
        <v>21</v>
      </c>
      <c r="E291" s="35">
        <v>-999</v>
      </c>
      <c r="F291" s="35">
        <v>-999</v>
      </c>
      <c r="G291" s="13" t="str">
        <f t="shared" si="16"/>
        <v>Need Data</v>
      </c>
      <c r="I291" s="10">
        <f>IF(OR(E291=-999,F291=-999,E291&lt;F291,AND(C$4&lt;&gt;"F",C$4&lt;&gt;"C")),0,IF(Calculations!P290&lt;0,0,Calculations!P290))</f>
        <v>0</v>
      </c>
      <c r="J291" s="10">
        <f t="shared" si="19"/>
        <v>0</v>
      </c>
      <c r="K291" s="11"/>
      <c r="L291" s="10">
        <f t="shared" si="20"/>
        <v>0</v>
      </c>
      <c r="M291" s="10">
        <f t="shared" si="21"/>
        <v>0</v>
      </c>
    </row>
    <row r="292" spans="4:13" ht="12.75">
      <c r="D292" s="35" t="s">
        <v>21</v>
      </c>
      <c r="E292" s="35">
        <v>-999</v>
      </c>
      <c r="F292" s="35">
        <v>-999</v>
      </c>
      <c r="G292" s="13" t="str">
        <f t="shared" si="16"/>
        <v>Need Data</v>
      </c>
      <c r="I292" s="10">
        <f>IF(OR(E292=-999,F292=-999,E292&lt;F292,AND(C$4&lt;&gt;"F",C$4&lt;&gt;"C")),0,IF(Calculations!P291&lt;0,0,Calculations!P291))</f>
        <v>0</v>
      </c>
      <c r="J292" s="10">
        <f t="shared" si="19"/>
        <v>0</v>
      </c>
      <c r="K292" s="11"/>
      <c r="L292" s="10">
        <f t="shared" si="20"/>
        <v>0</v>
      </c>
      <c r="M292" s="10">
        <f t="shared" si="21"/>
        <v>0</v>
      </c>
    </row>
    <row r="293" spans="4:13" ht="12.75">
      <c r="D293" s="35" t="s">
        <v>21</v>
      </c>
      <c r="E293" s="35">
        <v>-999</v>
      </c>
      <c r="F293" s="35">
        <v>-999</v>
      </c>
      <c r="G293" s="13" t="str">
        <f t="shared" si="16"/>
        <v>Need Data</v>
      </c>
      <c r="I293" s="10">
        <f>IF(OR(E293=-999,F293=-999,E293&lt;F293,AND(C$4&lt;&gt;"F",C$4&lt;&gt;"C")),0,IF(Calculations!P292&lt;0,0,Calculations!P292))</f>
        <v>0</v>
      </c>
      <c r="J293" s="10">
        <f t="shared" si="19"/>
        <v>0</v>
      </c>
      <c r="K293" s="11"/>
      <c r="L293" s="10">
        <f t="shared" si="20"/>
        <v>0</v>
      </c>
      <c r="M293" s="10">
        <f t="shared" si="21"/>
        <v>0</v>
      </c>
    </row>
    <row r="294" spans="4:13" ht="12.75">
      <c r="D294" s="35" t="s">
        <v>21</v>
      </c>
      <c r="E294" s="35">
        <v>-999</v>
      </c>
      <c r="F294" s="35">
        <v>-999</v>
      </c>
      <c r="G294" s="13" t="str">
        <f t="shared" si="16"/>
        <v>Need Data</v>
      </c>
      <c r="I294" s="10">
        <f>IF(OR(E294=-999,F294=-999,E294&lt;F294,AND(C$4&lt;&gt;"F",C$4&lt;&gt;"C")),0,IF(Calculations!P293&lt;0,0,Calculations!P293))</f>
        <v>0</v>
      </c>
      <c r="J294" s="10">
        <f t="shared" si="19"/>
        <v>0</v>
      </c>
      <c r="K294" s="11"/>
      <c r="L294" s="10">
        <f t="shared" si="20"/>
        <v>0</v>
      </c>
      <c r="M294" s="10">
        <f t="shared" si="21"/>
        <v>0</v>
      </c>
    </row>
    <row r="295" spans="4:13" ht="12.75">
      <c r="D295" s="35" t="s">
        <v>21</v>
      </c>
      <c r="E295" s="35">
        <v>-999</v>
      </c>
      <c r="F295" s="35">
        <v>-999</v>
      </c>
      <c r="G295" s="13" t="str">
        <f t="shared" si="16"/>
        <v>Need Data</v>
      </c>
      <c r="I295" s="10">
        <f>IF(OR(E295=-999,F295=-999,E295&lt;F295,AND(C$4&lt;&gt;"F",C$4&lt;&gt;"C")),0,IF(Calculations!P294&lt;0,0,Calculations!P294))</f>
        <v>0</v>
      </c>
      <c r="J295" s="10">
        <f t="shared" si="19"/>
        <v>0</v>
      </c>
      <c r="K295" s="11"/>
      <c r="L295" s="10">
        <f t="shared" si="20"/>
        <v>0</v>
      </c>
      <c r="M295" s="10">
        <f t="shared" si="21"/>
        <v>0</v>
      </c>
    </row>
    <row r="296" spans="4:13" ht="12.75">
      <c r="D296" s="35" t="s">
        <v>21</v>
      </c>
      <c r="E296" s="35">
        <v>-999</v>
      </c>
      <c r="F296" s="35">
        <v>-999</v>
      </c>
      <c r="G296" s="13" t="str">
        <f t="shared" si="16"/>
        <v>Need Data</v>
      </c>
      <c r="I296" s="10">
        <f>IF(OR(E296=-999,F296=-999,E296&lt;F296,AND(C$4&lt;&gt;"F",C$4&lt;&gt;"C")),0,IF(Calculations!P295&lt;0,0,Calculations!P295))</f>
        <v>0</v>
      </c>
      <c r="J296" s="10">
        <f t="shared" si="19"/>
        <v>0</v>
      </c>
      <c r="K296" s="11"/>
      <c r="L296" s="10">
        <f t="shared" si="20"/>
        <v>0</v>
      </c>
      <c r="M296" s="10">
        <f t="shared" si="21"/>
        <v>0</v>
      </c>
    </row>
    <row r="297" spans="4:13" ht="12.75">
      <c r="D297" s="35" t="s">
        <v>21</v>
      </c>
      <c r="E297" s="35">
        <v>-999</v>
      </c>
      <c r="F297" s="35">
        <v>-999</v>
      </c>
      <c r="G297" s="13" t="str">
        <f t="shared" si="16"/>
        <v>Need Data</v>
      </c>
      <c r="I297" s="10">
        <f>IF(OR(E297=-999,F297=-999,E297&lt;F297,AND(C$4&lt;&gt;"F",C$4&lt;&gt;"C")),0,IF(Calculations!P296&lt;0,0,Calculations!P296))</f>
        <v>0</v>
      </c>
      <c r="J297" s="10">
        <f t="shared" si="19"/>
        <v>0</v>
      </c>
      <c r="K297" s="11"/>
      <c r="L297" s="10">
        <f t="shared" si="20"/>
        <v>0</v>
      </c>
      <c r="M297" s="10">
        <f t="shared" si="21"/>
        <v>0</v>
      </c>
    </row>
    <row r="298" spans="4:13" ht="12.75">
      <c r="D298" s="35" t="s">
        <v>21</v>
      </c>
      <c r="E298" s="35">
        <v>-999</v>
      </c>
      <c r="F298" s="35">
        <v>-999</v>
      </c>
      <c r="G298" s="13" t="str">
        <f t="shared" si="16"/>
        <v>Need Data</v>
      </c>
      <c r="I298" s="10">
        <f>IF(OR(E298=-999,F298=-999,E298&lt;F298,AND(C$4&lt;&gt;"F",C$4&lt;&gt;"C")),0,IF(Calculations!P297&lt;0,0,Calculations!P297))</f>
        <v>0</v>
      </c>
      <c r="J298" s="10">
        <f t="shared" si="19"/>
        <v>0</v>
      </c>
      <c r="K298" s="11"/>
      <c r="L298" s="10">
        <f t="shared" si="20"/>
        <v>0</v>
      </c>
      <c r="M298" s="10">
        <f t="shared" si="21"/>
        <v>0</v>
      </c>
    </row>
    <row r="299" spans="4:13" ht="12.75">
      <c r="D299" s="35" t="s">
        <v>21</v>
      </c>
      <c r="E299" s="35">
        <v>-999</v>
      </c>
      <c r="F299" s="35">
        <v>-999</v>
      </c>
      <c r="G299" s="13" t="str">
        <f t="shared" si="16"/>
        <v>Need Data</v>
      </c>
      <c r="I299" s="10">
        <f>IF(OR(E299=-999,F299=-999,E299&lt;F299,AND(C$4&lt;&gt;"F",C$4&lt;&gt;"C")),0,IF(Calculations!P298&lt;0,0,Calculations!P298))</f>
        <v>0</v>
      </c>
      <c r="J299" s="10">
        <f t="shared" si="19"/>
        <v>0</v>
      </c>
      <c r="K299" s="11"/>
      <c r="L299" s="10">
        <f t="shared" si="20"/>
        <v>0</v>
      </c>
      <c r="M299" s="10">
        <f t="shared" si="21"/>
        <v>0</v>
      </c>
    </row>
    <row r="300" spans="4:13" ht="12.75">
      <c r="D300" s="35" t="s">
        <v>21</v>
      </c>
      <c r="E300" s="35">
        <v>-999</v>
      </c>
      <c r="F300" s="35">
        <v>-999</v>
      </c>
      <c r="G300" s="13" t="str">
        <f t="shared" si="16"/>
        <v>Need Data</v>
      </c>
      <c r="I300" s="10">
        <f>IF(OR(E300=-999,F300=-999,E300&lt;F300,AND(C$4&lt;&gt;"F",C$4&lt;&gt;"C")),0,IF(Calculations!P299&lt;0,0,Calculations!P299))</f>
        <v>0</v>
      </c>
      <c r="J300" s="10">
        <f t="shared" si="19"/>
        <v>0</v>
      </c>
      <c r="K300" s="11"/>
      <c r="L300" s="10">
        <f t="shared" si="20"/>
        <v>0</v>
      </c>
      <c r="M300" s="10">
        <f t="shared" si="21"/>
        <v>0</v>
      </c>
    </row>
    <row r="301" spans="4:13" ht="12.75">
      <c r="D301" s="35" t="s">
        <v>21</v>
      </c>
      <c r="E301" s="35">
        <v>-999</v>
      </c>
      <c r="F301" s="35">
        <v>-999</v>
      </c>
      <c r="G301" s="13" t="str">
        <f t="shared" si="16"/>
        <v>Need Data</v>
      </c>
      <c r="I301" s="10">
        <f>IF(OR(E301=-999,F301=-999,E301&lt;F301,AND(C$4&lt;&gt;"F",C$4&lt;&gt;"C")),0,IF(Calculations!P300&lt;0,0,Calculations!P300))</f>
        <v>0</v>
      </c>
      <c r="J301" s="10">
        <f t="shared" si="19"/>
        <v>0</v>
      </c>
      <c r="K301" s="11"/>
      <c r="L301" s="10">
        <f t="shared" si="20"/>
        <v>0</v>
      </c>
      <c r="M301" s="10">
        <f t="shared" si="21"/>
        <v>0</v>
      </c>
    </row>
    <row r="302" spans="4:13" ht="12.75">
      <c r="D302" s="35" t="s">
        <v>21</v>
      </c>
      <c r="E302" s="35">
        <v>-999</v>
      </c>
      <c r="F302" s="35">
        <v>-999</v>
      </c>
      <c r="G302" s="13" t="str">
        <f t="shared" si="16"/>
        <v>Need Data</v>
      </c>
      <c r="I302" s="10">
        <f>IF(OR(E302=-999,F302=-999,E302&lt;F302,AND(C$4&lt;&gt;"F",C$4&lt;&gt;"C")),0,IF(Calculations!P301&lt;0,0,Calculations!P301))</f>
        <v>0</v>
      </c>
      <c r="J302" s="10">
        <f t="shared" si="19"/>
        <v>0</v>
      </c>
      <c r="K302" s="11"/>
      <c r="L302" s="10">
        <f t="shared" si="20"/>
        <v>0</v>
      </c>
      <c r="M302" s="10">
        <f t="shared" si="21"/>
        <v>0</v>
      </c>
    </row>
    <row r="303" spans="4:13" ht="12.75">
      <c r="D303" s="35" t="s">
        <v>21</v>
      </c>
      <c r="E303" s="35">
        <v>-999</v>
      </c>
      <c r="F303" s="35">
        <v>-999</v>
      </c>
      <c r="G303" s="13" t="str">
        <f t="shared" si="16"/>
        <v>Need Data</v>
      </c>
      <c r="I303" s="10">
        <f>IF(OR(E303=-999,F303=-999,E303&lt;F303,AND(C$4&lt;&gt;"F",C$4&lt;&gt;"C")),0,IF(Calculations!P302&lt;0,0,Calculations!P302))</f>
        <v>0</v>
      </c>
      <c r="J303" s="10">
        <f t="shared" si="19"/>
        <v>0</v>
      </c>
      <c r="K303" s="11"/>
      <c r="L303" s="10">
        <f t="shared" si="20"/>
        <v>0</v>
      </c>
      <c r="M303" s="10">
        <f t="shared" si="21"/>
        <v>0</v>
      </c>
    </row>
    <row r="304" spans="4:13" ht="12.75">
      <c r="D304" s="35" t="s">
        <v>21</v>
      </c>
      <c r="E304" s="35">
        <v>-999</v>
      </c>
      <c r="F304" s="35">
        <v>-999</v>
      </c>
      <c r="G304" s="13" t="str">
        <f t="shared" si="16"/>
        <v>Need Data</v>
      </c>
      <c r="I304" s="10">
        <f>IF(OR(E304=-999,F304=-999,E304&lt;F304,AND(C$4&lt;&gt;"F",C$4&lt;&gt;"C")),0,IF(Calculations!P303&lt;0,0,Calculations!P303))</f>
        <v>0</v>
      </c>
      <c r="J304" s="10">
        <f t="shared" si="19"/>
        <v>0</v>
      </c>
      <c r="K304" s="11"/>
      <c r="L304" s="10">
        <f t="shared" si="20"/>
        <v>0</v>
      </c>
      <c r="M304" s="10">
        <f t="shared" si="21"/>
        <v>0</v>
      </c>
    </row>
    <row r="305" spans="4:13" ht="12.75">
      <c r="D305" s="35" t="s">
        <v>21</v>
      </c>
      <c r="E305" s="35">
        <v>-999</v>
      </c>
      <c r="F305" s="35">
        <v>-999</v>
      </c>
      <c r="G305" s="13" t="str">
        <f t="shared" si="16"/>
        <v>Need Data</v>
      </c>
      <c r="I305" s="10">
        <f>IF(OR(E305=-999,F305=-999,E305&lt;F305,AND(C$4&lt;&gt;"F",C$4&lt;&gt;"C")),0,IF(Calculations!P304&lt;0,0,Calculations!P304))</f>
        <v>0</v>
      </c>
      <c r="J305" s="10">
        <f t="shared" si="19"/>
        <v>0</v>
      </c>
      <c r="K305" s="11"/>
      <c r="L305" s="10">
        <f t="shared" si="20"/>
        <v>0</v>
      </c>
      <c r="M305" s="10">
        <f t="shared" si="21"/>
        <v>0</v>
      </c>
    </row>
    <row r="306" spans="4:13" ht="12.75">
      <c r="D306" s="35" t="s">
        <v>21</v>
      </c>
      <c r="E306" s="35">
        <v>-999</v>
      </c>
      <c r="F306" s="35">
        <v>-999</v>
      </c>
      <c r="G306" s="13" t="str">
        <f t="shared" si="16"/>
        <v>Need Data</v>
      </c>
      <c r="I306" s="10">
        <f>IF(OR(E306=-999,F306=-999,E306&lt;F306,AND(C$4&lt;&gt;"F",C$4&lt;&gt;"C")),0,IF(Calculations!P305&lt;0,0,Calculations!P305))</f>
        <v>0</v>
      </c>
      <c r="J306" s="10">
        <f t="shared" si="19"/>
        <v>0</v>
      </c>
      <c r="K306" s="11"/>
      <c r="L306" s="10">
        <f t="shared" si="20"/>
        <v>0</v>
      </c>
      <c r="M306" s="10">
        <f t="shared" si="21"/>
        <v>0</v>
      </c>
    </row>
    <row r="307" spans="4:13" ht="12.75">
      <c r="D307" s="35" t="s">
        <v>21</v>
      </c>
      <c r="E307" s="35">
        <v>-999</v>
      </c>
      <c r="F307" s="35">
        <v>-999</v>
      </c>
      <c r="G307" s="13" t="str">
        <f t="shared" si="16"/>
        <v>Need Data</v>
      </c>
      <c r="I307" s="10">
        <f>IF(OR(E307=-999,F307=-999,E307&lt;F307,AND(C$4&lt;&gt;"F",C$4&lt;&gt;"C")),0,IF(Calculations!P306&lt;0,0,Calculations!P306))</f>
        <v>0</v>
      </c>
      <c r="J307" s="10">
        <f t="shared" si="19"/>
        <v>0</v>
      </c>
      <c r="K307" s="11"/>
      <c r="L307" s="10">
        <f t="shared" si="20"/>
        <v>0</v>
      </c>
      <c r="M307" s="10">
        <f t="shared" si="21"/>
        <v>0</v>
      </c>
    </row>
    <row r="308" spans="4:13" ht="12.75">
      <c r="D308" s="35" t="s">
        <v>21</v>
      </c>
      <c r="E308" s="35">
        <v>-999</v>
      </c>
      <c r="F308" s="35">
        <v>-999</v>
      </c>
      <c r="G308" s="13" t="str">
        <f t="shared" si="16"/>
        <v>Need Data</v>
      </c>
      <c r="I308" s="10">
        <f>IF(OR(E308=-999,F308=-999,E308&lt;F308,AND(C$4&lt;&gt;"F",C$4&lt;&gt;"C")),0,IF(Calculations!P307&lt;0,0,Calculations!P307))</f>
        <v>0</v>
      </c>
      <c r="J308" s="10">
        <f t="shared" si="19"/>
        <v>0</v>
      </c>
      <c r="K308" s="11"/>
      <c r="L308" s="10">
        <f t="shared" si="20"/>
        <v>0</v>
      </c>
      <c r="M308" s="10">
        <f t="shared" si="21"/>
        <v>0</v>
      </c>
    </row>
    <row r="309" spans="4:13" ht="12.75">
      <c r="D309" s="35" t="s">
        <v>21</v>
      </c>
      <c r="E309" s="35">
        <v>-999</v>
      </c>
      <c r="F309" s="35">
        <v>-999</v>
      </c>
      <c r="G309" s="13" t="str">
        <f t="shared" si="16"/>
        <v>Need Data</v>
      </c>
      <c r="I309" s="10">
        <f>IF(OR(E309=-999,F309=-999,E309&lt;F309,AND(C$4&lt;&gt;"F",C$4&lt;&gt;"C")),0,IF(Calculations!P308&lt;0,0,Calculations!P308))</f>
        <v>0</v>
      </c>
      <c r="J309" s="10">
        <f t="shared" si="19"/>
        <v>0</v>
      </c>
      <c r="K309" s="11"/>
      <c r="L309" s="10">
        <f t="shared" si="20"/>
        <v>0</v>
      </c>
      <c r="M309" s="10">
        <f t="shared" si="21"/>
        <v>0</v>
      </c>
    </row>
    <row r="310" spans="4:13" ht="12.75">
      <c r="D310" s="35" t="s">
        <v>21</v>
      </c>
      <c r="E310" s="35">
        <v>-999</v>
      </c>
      <c r="F310" s="35">
        <v>-999</v>
      </c>
      <c r="G310" s="13" t="str">
        <f t="shared" si="16"/>
        <v>Need Data</v>
      </c>
      <c r="I310" s="10">
        <f>IF(OR(E310=-999,F310=-999,E310&lt;F310,AND(C$4&lt;&gt;"F",C$4&lt;&gt;"C")),0,IF(Calculations!P309&lt;0,0,Calculations!P309))</f>
        <v>0</v>
      </c>
      <c r="J310" s="10">
        <f t="shared" si="19"/>
        <v>0</v>
      </c>
      <c r="K310" s="11"/>
      <c r="L310" s="10">
        <f t="shared" si="20"/>
        <v>0</v>
      </c>
      <c r="M310" s="10">
        <f t="shared" si="21"/>
        <v>0</v>
      </c>
    </row>
    <row r="311" spans="4:13" ht="12.75">
      <c r="D311" s="35" t="s">
        <v>21</v>
      </c>
      <c r="E311" s="35">
        <v>-999</v>
      </c>
      <c r="F311" s="35">
        <v>-999</v>
      </c>
      <c r="G311" s="13" t="str">
        <f t="shared" si="16"/>
        <v>Need Data</v>
      </c>
      <c r="I311" s="10">
        <f>IF(OR(E311=-999,F311=-999,E311&lt;F311,AND(C$4&lt;&gt;"F",C$4&lt;&gt;"C")),0,IF(Calculations!P310&lt;0,0,Calculations!P310))</f>
        <v>0</v>
      </c>
      <c r="J311" s="10">
        <f t="shared" si="19"/>
        <v>0</v>
      </c>
      <c r="K311" s="11"/>
      <c r="L311" s="10">
        <f t="shared" si="20"/>
        <v>0</v>
      </c>
      <c r="M311" s="10">
        <f t="shared" si="21"/>
        <v>0</v>
      </c>
    </row>
    <row r="312" spans="4:13" ht="12.75">
      <c r="D312" s="35" t="s">
        <v>21</v>
      </c>
      <c r="E312" s="35">
        <v>-999</v>
      </c>
      <c r="F312" s="35">
        <v>-999</v>
      </c>
      <c r="G312" s="13" t="str">
        <f t="shared" si="16"/>
        <v>Need Data</v>
      </c>
      <c r="I312" s="10">
        <f>IF(OR(E312=-999,F312=-999,E312&lt;F312,AND(C$4&lt;&gt;"F",C$4&lt;&gt;"C")),0,IF(Calculations!P311&lt;0,0,Calculations!P311))</f>
        <v>0</v>
      </c>
      <c r="J312" s="10">
        <f t="shared" si="19"/>
        <v>0</v>
      </c>
      <c r="K312" s="11"/>
      <c r="L312" s="10">
        <f t="shared" si="20"/>
        <v>0</v>
      </c>
      <c r="M312" s="10">
        <f t="shared" si="21"/>
        <v>0</v>
      </c>
    </row>
    <row r="313" spans="4:13" ht="12.75">
      <c r="D313" s="35" t="s">
        <v>21</v>
      </c>
      <c r="E313" s="35">
        <v>-999</v>
      </c>
      <c r="F313" s="35">
        <v>-999</v>
      </c>
      <c r="G313" s="13" t="str">
        <f t="shared" si="16"/>
        <v>Need Data</v>
      </c>
      <c r="I313" s="10">
        <f>IF(OR(E313=-999,F313=-999,E313&lt;F313,AND(C$4&lt;&gt;"F",C$4&lt;&gt;"C")),0,IF(Calculations!P312&lt;0,0,Calculations!P312))</f>
        <v>0</v>
      </c>
      <c r="J313" s="10">
        <f t="shared" si="19"/>
        <v>0</v>
      </c>
      <c r="K313" s="11"/>
      <c r="L313" s="10">
        <f t="shared" si="20"/>
        <v>0</v>
      </c>
      <c r="M313" s="10">
        <f t="shared" si="21"/>
        <v>0</v>
      </c>
    </row>
    <row r="314" spans="4:13" ht="12.75">
      <c r="D314" s="35" t="s">
        <v>21</v>
      </c>
      <c r="E314" s="35">
        <v>-999</v>
      </c>
      <c r="F314" s="35">
        <v>-999</v>
      </c>
      <c r="G314" s="13" t="str">
        <f t="shared" si="16"/>
        <v>Need Data</v>
      </c>
      <c r="I314" s="10">
        <f>IF(OR(E314=-999,F314=-999,E314&lt;F314,AND(C$4&lt;&gt;"F",C$4&lt;&gt;"C")),0,IF(Calculations!P313&lt;0,0,Calculations!P313))</f>
        <v>0</v>
      </c>
      <c r="J314" s="10">
        <f t="shared" si="19"/>
        <v>0</v>
      </c>
      <c r="K314" s="11"/>
      <c r="L314" s="10">
        <f t="shared" si="20"/>
        <v>0</v>
      </c>
      <c r="M314" s="10">
        <f t="shared" si="21"/>
        <v>0</v>
      </c>
    </row>
    <row r="315" spans="4:13" ht="12.75">
      <c r="D315" s="35" t="s">
        <v>21</v>
      </c>
      <c r="E315" s="35">
        <v>-999</v>
      </c>
      <c r="F315" s="35">
        <v>-999</v>
      </c>
      <c r="G315" s="13" t="str">
        <f t="shared" si="16"/>
        <v>Need Data</v>
      </c>
      <c r="I315" s="10">
        <f>IF(OR(E315=-999,F315=-999,E315&lt;F315,AND(C$4&lt;&gt;"F",C$4&lt;&gt;"C")),0,IF(Calculations!P314&lt;0,0,Calculations!P314))</f>
        <v>0</v>
      </c>
      <c r="J315" s="10">
        <f t="shared" si="19"/>
        <v>0</v>
      </c>
      <c r="K315" s="11"/>
      <c r="L315" s="10">
        <f t="shared" si="20"/>
        <v>0</v>
      </c>
      <c r="M315" s="10">
        <f t="shared" si="21"/>
        <v>0</v>
      </c>
    </row>
    <row r="316" spans="4:13" ht="12.75">
      <c r="D316" s="35" t="s">
        <v>21</v>
      </c>
      <c r="E316" s="35">
        <v>-999</v>
      </c>
      <c r="F316" s="35">
        <v>-999</v>
      </c>
      <c r="G316" s="13" t="str">
        <f t="shared" si="16"/>
        <v>Need Data</v>
      </c>
      <c r="I316" s="10">
        <f>IF(OR(E316=-999,F316=-999,E316&lt;F316,AND(C$4&lt;&gt;"F",C$4&lt;&gt;"C")),0,IF(Calculations!P315&lt;0,0,Calculations!P315))</f>
        <v>0</v>
      </c>
      <c r="J316" s="10">
        <f t="shared" si="19"/>
        <v>0</v>
      </c>
      <c r="K316" s="11"/>
      <c r="L316" s="10">
        <f t="shared" si="20"/>
        <v>0</v>
      </c>
      <c r="M316" s="10">
        <f t="shared" si="21"/>
        <v>0</v>
      </c>
    </row>
    <row r="317" spans="4:13" ht="12.75">
      <c r="D317" s="35" t="s">
        <v>21</v>
      </c>
      <c r="E317" s="35">
        <v>-999</v>
      </c>
      <c r="F317" s="35">
        <v>-999</v>
      </c>
      <c r="G317" s="13" t="str">
        <f t="shared" si="16"/>
        <v>Need Data</v>
      </c>
      <c r="I317" s="10">
        <f>IF(OR(E317=-999,F317=-999,E317&lt;F317,AND(C$4&lt;&gt;"F",C$4&lt;&gt;"C")),0,IF(Calculations!P316&lt;0,0,Calculations!P316))</f>
        <v>0</v>
      </c>
      <c r="J317" s="10">
        <f t="shared" si="19"/>
        <v>0</v>
      </c>
      <c r="K317" s="11"/>
      <c r="L317" s="10">
        <f t="shared" si="20"/>
        <v>0</v>
      </c>
      <c r="M317" s="10">
        <f t="shared" si="21"/>
        <v>0</v>
      </c>
    </row>
    <row r="318" spans="4:13" ht="12.75">
      <c r="D318" s="35" t="s">
        <v>21</v>
      </c>
      <c r="E318" s="35">
        <v>-999</v>
      </c>
      <c r="F318" s="35">
        <v>-999</v>
      </c>
      <c r="G318" s="13" t="str">
        <f t="shared" si="16"/>
        <v>Need Data</v>
      </c>
      <c r="I318" s="10">
        <f>IF(OR(E318=-999,F318=-999,E318&lt;F318,AND(C$4&lt;&gt;"F",C$4&lt;&gt;"C")),0,IF(Calculations!P317&lt;0,0,Calculations!P317))</f>
        <v>0</v>
      </c>
      <c r="J318" s="10">
        <f t="shared" si="19"/>
        <v>0</v>
      </c>
      <c r="K318" s="11"/>
      <c r="L318" s="10">
        <f t="shared" si="20"/>
        <v>0</v>
      </c>
      <c r="M318" s="10">
        <f t="shared" si="21"/>
        <v>0</v>
      </c>
    </row>
    <row r="319" spans="4:13" ht="12.75">
      <c r="D319" s="35" t="s">
        <v>21</v>
      </c>
      <c r="E319" s="35">
        <v>-999</v>
      </c>
      <c r="F319" s="35">
        <v>-999</v>
      </c>
      <c r="G319" s="13" t="str">
        <f t="shared" si="16"/>
        <v>Need Data</v>
      </c>
      <c r="I319" s="10">
        <f>IF(OR(E319=-999,F319=-999,E319&lt;F319,AND(C$4&lt;&gt;"F",C$4&lt;&gt;"C")),0,IF(Calculations!P318&lt;0,0,Calculations!P318))</f>
        <v>0</v>
      </c>
      <c r="J319" s="10">
        <f t="shared" si="19"/>
        <v>0</v>
      </c>
      <c r="K319" s="11"/>
      <c r="L319" s="10">
        <f t="shared" si="20"/>
        <v>0</v>
      </c>
      <c r="M319" s="10">
        <f t="shared" si="21"/>
        <v>0</v>
      </c>
    </row>
    <row r="320" spans="4:13" ht="12.75">
      <c r="D320" s="35" t="s">
        <v>21</v>
      </c>
      <c r="E320" s="35">
        <v>-999</v>
      </c>
      <c r="F320" s="35">
        <v>-999</v>
      </c>
      <c r="G320" s="13" t="str">
        <f t="shared" si="16"/>
        <v>Need Data</v>
      </c>
      <c r="I320" s="10">
        <f>IF(OR(E320=-999,F320=-999,E320&lt;F320,AND(C$4&lt;&gt;"F",C$4&lt;&gt;"C")),0,IF(Calculations!P319&lt;0,0,Calculations!P319))</f>
        <v>0</v>
      </c>
      <c r="J320" s="10">
        <f t="shared" si="19"/>
        <v>0</v>
      </c>
      <c r="K320" s="11"/>
      <c r="L320" s="10">
        <f t="shared" si="20"/>
        <v>0</v>
      </c>
      <c r="M320" s="10">
        <f t="shared" si="21"/>
        <v>0</v>
      </c>
    </row>
    <row r="321" spans="4:13" ht="12.75">
      <c r="D321" s="35" t="s">
        <v>21</v>
      </c>
      <c r="E321" s="35">
        <v>-999</v>
      </c>
      <c r="F321" s="35">
        <v>-999</v>
      </c>
      <c r="G321" s="13" t="str">
        <f t="shared" si="16"/>
        <v>Need Data</v>
      </c>
      <c r="I321" s="10">
        <f>IF(OR(E321=-999,F321=-999,E321&lt;F321,AND(C$4&lt;&gt;"F",C$4&lt;&gt;"C")),0,IF(Calculations!P320&lt;0,0,Calculations!P320))</f>
        <v>0</v>
      </c>
      <c r="J321" s="10">
        <f t="shared" si="19"/>
        <v>0</v>
      </c>
      <c r="K321" s="11"/>
      <c r="L321" s="10">
        <f t="shared" si="20"/>
        <v>0</v>
      </c>
      <c r="M321" s="10">
        <f t="shared" si="21"/>
        <v>0</v>
      </c>
    </row>
    <row r="322" spans="4:13" ht="12.75">
      <c r="D322" s="35" t="s">
        <v>21</v>
      </c>
      <c r="E322" s="35">
        <v>-999</v>
      </c>
      <c r="F322" s="35">
        <v>-999</v>
      </c>
      <c r="G322" s="13" t="str">
        <f t="shared" si="16"/>
        <v>Need Data</v>
      </c>
      <c r="I322" s="10">
        <f>IF(OR(E322=-999,F322=-999,E322&lt;F322,AND(C$4&lt;&gt;"F",C$4&lt;&gt;"C")),0,IF(Calculations!P321&lt;0,0,Calculations!P321))</f>
        <v>0</v>
      </c>
      <c r="J322" s="10">
        <f t="shared" si="19"/>
        <v>0</v>
      </c>
      <c r="K322" s="11"/>
      <c r="L322" s="10">
        <f t="shared" si="20"/>
        <v>0</v>
      </c>
      <c r="M322" s="10">
        <f t="shared" si="21"/>
        <v>0</v>
      </c>
    </row>
    <row r="323" spans="4:13" ht="12.75">
      <c r="D323" s="35" t="s">
        <v>21</v>
      </c>
      <c r="E323" s="35">
        <v>-999</v>
      </c>
      <c r="F323" s="35">
        <v>-999</v>
      </c>
      <c r="G323" s="13" t="str">
        <f t="shared" si="16"/>
        <v>Need Data</v>
      </c>
      <c r="I323" s="10">
        <f>IF(OR(E323=-999,F323=-999,E323&lt;F323,AND(C$4&lt;&gt;"F",C$4&lt;&gt;"C")),0,IF(Calculations!P322&lt;0,0,Calculations!P322))</f>
        <v>0</v>
      </c>
      <c r="J323" s="10">
        <f t="shared" si="19"/>
        <v>0</v>
      </c>
      <c r="K323" s="11"/>
      <c r="L323" s="10">
        <f t="shared" si="20"/>
        <v>0</v>
      </c>
      <c r="M323" s="10">
        <f t="shared" si="21"/>
        <v>0</v>
      </c>
    </row>
    <row r="324" spans="4:13" ht="12.75">
      <c r="D324" s="35" t="s">
        <v>21</v>
      </c>
      <c r="E324" s="35">
        <v>-999</v>
      </c>
      <c r="F324" s="35">
        <v>-999</v>
      </c>
      <c r="G324" s="13" t="str">
        <f t="shared" si="16"/>
        <v>Need Data</v>
      </c>
      <c r="I324" s="10">
        <f>IF(OR(E324=-999,F324=-999,E324&lt;F324,AND(C$4&lt;&gt;"F",C$4&lt;&gt;"C")),0,IF(Calculations!P323&lt;0,0,Calculations!P323))</f>
        <v>0</v>
      </c>
      <c r="J324" s="10">
        <f t="shared" si="19"/>
        <v>0</v>
      </c>
      <c r="K324" s="11"/>
      <c r="L324" s="10">
        <f t="shared" si="20"/>
        <v>0</v>
      </c>
      <c r="M324" s="10">
        <f t="shared" si="21"/>
        <v>0</v>
      </c>
    </row>
    <row r="325" spans="4:13" ht="12.75">
      <c r="D325" s="35" t="s">
        <v>21</v>
      </c>
      <c r="E325" s="35">
        <v>-999</v>
      </c>
      <c r="F325" s="35">
        <v>-999</v>
      </c>
      <c r="G325" s="13" t="str">
        <f t="shared" si="16"/>
        <v>Need Data</v>
      </c>
      <c r="I325" s="10">
        <f>IF(OR(E325=-999,F325=-999,E325&lt;F325,AND(C$4&lt;&gt;"F",C$4&lt;&gt;"C")),0,IF(Calculations!P324&lt;0,0,Calculations!P324))</f>
        <v>0</v>
      </c>
      <c r="J325" s="10">
        <f t="shared" si="19"/>
        <v>0</v>
      </c>
      <c r="K325" s="11"/>
      <c r="L325" s="10">
        <f t="shared" si="20"/>
        <v>0</v>
      </c>
      <c r="M325" s="10">
        <f t="shared" si="21"/>
        <v>0</v>
      </c>
    </row>
    <row r="326" spans="4:13" ht="12.75">
      <c r="D326" s="35" t="s">
        <v>21</v>
      </c>
      <c r="E326" s="35">
        <v>-999</v>
      </c>
      <c r="F326" s="35">
        <v>-999</v>
      </c>
      <c r="G326" s="13" t="str">
        <f t="shared" si="16"/>
        <v>Need Data</v>
      </c>
      <c r="I326" s="10">
        <f>IF(OR(E326=-999,F326=-999,E326&lt;F326,AND(C$4&lt;&gt;"F",C$4&lt;&gt;"C")),0,IF(Calculations!P325&lt;0,0,Calculations!P325))</f>
        <v>0</v>
      </c>
      <c r="J326" s="10">
        <f t="shared" si="19"/>
        <v>0</v>
      </c>
      <c r="K326" s="11"/>
      <c r="L326" s="10">
        <f t="shared" si="20"/>
        <v>0</v>
      </c>
      <c r="M326" s="10">
        <f t="shared" si="21"/>
        <v>0</v>
      </c>
    </row>
    <row r="327" spans="4:13" ht="12.75">
      <c r="D327" s="35" t="s">
        <v>21</v>
      </c>
      <c r="E327" s="35">
        <v>-999</v>
      </c>
      <c r="F327" s="35">
        <v>-999</v>
      </c>
      <c r="G327" s="13" t="str">
        <f t="shared" si="16"/>
        <v>Need Data</v>
      </c>
      <c r="I327" s="10">
        <f>IF(OR(E327=-999,F327=-999,E327&lt;F327,AND(C$4&lt;&gt;"F",C$4&lt;&gt;"C")),0,IF(Calculations!P326&lt;0,0,Calculations!P326))</f>
        <v>0</v>
      </c>
      <c r="J327" s="10">
        <f t="shared" si="19"/>
        <v>0</v>
      </c>
      <c r="K327" s="11"/>
      <c r="L327" s="10">
        <f t="shared" si="20"/>
        <v>0</v>
      </c>
      <c r="M327" s="10">
        <f t="shared" si="21"/>
        <v>0</v>
      </c>
    </row>
    <row r="328" spans="4:13" ht="12.75">
      <c r="D328" s="35" t="s">
        <v>21</v>
      </c>
      <c r="E328" s="35">
        <v>-999</v>
      </c>
      <c r="F328" s="35">
        <v>-999</v>
      </c>
      <c r="G328" s="13" t="str">
        <f t="shared" si="16"/>
        <v>Need Data</v>
      </c>
      <c r="I328" s="10">
        <f>IF(OR(E328=-999,F328=-999,E328&lt;F328,AND(C$4&lt;&gt;"F",C$4&lt;&gt;"C")),0,IF(Calculations!P327&lt;0,0,Calculations!P327))</f>
        <v>0</v>
      </c>
      <c r="J328" s="10">
        <f t="shared" si="19"/>
        <v>0</v>
      </c>
      <c r="K328" s="11"/>
      <c r="L328" s="10">
        <f t="shared" si="20"/>
        <v>0</v>
      </c>
      <c r="M328" s="10">
        <f t="shared" si="21"/>
        <v>0</v>
      </c>
    </row>
    <row r="329" spans="4:13" ht="12.75">
      <c r="D329" s="35" t="s">
        <v>21</v>
      </c>
      <c r="E329" s="35">
        <v>-999</v>
      </c>
      <c r="F329" s="35">
        <v>-999</v>
      </c>
      <c r="G329" s="13" t="str">
        <f t="shared" si="16"/>
        <v>Need Data</v>
      </c>
      <c r="I329" s="10">
        <f>IF(OR(E329=-999,F329=-999,E329&lt;F329,AND(C$4&lt;&gt;"F",C$4&lt;&gt;"C")),0,IF(Calculations!P328&lt;0,0,Calculations!P328))</f>
        <v>0</v>
      </c>
      <c r="J329" s="10">
        <f t="shared" si="19"/>
        <v>0</v>
      </c>
      <c r="K329" s="11"/>
      <c r="L329" s="10">
        <f t="shared" si="20"/>
        <v>0</v>
      </c>
      <c r="M329" s="10">
        <f t="shared" si="21"/>
        <v>0</v>
      </c>
    </row>
    <row r="330" spans="4:13" ht="12.75">
      <c r="D330" s="35" t="s">
        <v>21</v>
      </c>
      <c r="E330" s="35">
        <v>-999</v>
      </c>
      <c r="F330" s="35">
        <v>-999</v>
      </c>
      <c r="G330" s="13" t="str">
        <f t="shared" si="16"/>
        <v>Need Data</v>
      </c>
      <c r="I330" s="10">
        <f>IF(OR(E330=-999,F330=-999,E330&lt;F330,AND(C$4&lt;&gt;"F",C$4&lt;&gt;"C")),0,IF(Calculations!P329&lt;0,0,Calculations!P329))</f>
        <v>0</v>
      </c>
      <c r="J330" s="10">
        <f t="shared" si="19"/>
        <v>0</v>
      </c>
      <c r="K330" s="11"/>
      <c r="L330" s="10">
        <f t="shared" si="20"/>
        <v>0</v>
      </c>
      <c r="M330" s="10">
        <f t="shared" si="21"/>
        <v>0</v>
      </c>
    </row>
    <row r="331" spans="4:13" ht="12.75">
      <c r="D331" s="35" t="s">
        <v>21</v>
      </c>
      <c r="E331" s="35">
        <v>-999</v>
      </c>
      <c r="F331" s="35">
        <v>-999</v>
      </c>
      <c r="G331" s="13" t="str">
        <f aca="true" t="shared" si="22" ref="G331:G375">IF(OR(E331=-999,F331=-999),"Need Data",IF((E331&lt;F331),"Max&lt;Min","OK"))</f>
        <v>Need Data</v>
      </c>
      <c r="I331" s="10">
        <f>IF(OR(E331=-999,F331=-999,E331&lt;F331,AND(C$4&lt;&gt;"F",C$4&lt;&gt;"C")),0,IF(Calculations!P330&lt;0,0,Calculations!P330))</f>
        <v>0</v>
      </c>
      <c r="J331" s="10">
        <f t="shared" si="19"/>
        <v>0</v>
      </c>
      <c r="K331" s="11"/>
      <c r="L331" s="10">
        <f t="shared" si="20"/>
        <v>0</v>
      </c>
      <c r="M331" s="10">
        <f t="shared" si="21"/>
        <v>0</v>
      </c>
    </row>
    <row r="332" spans="4:13" ht="12.75">
      <c r="D332" s="35" t="s">
        <v>21</v>
      </c>
      <c r="E332" s="35">
        <v>-999</v>
      </c>
      <c r="F332" s="35">
        <v>-999</v>
      </c>
      <c r="G332" s="13" t="str">
        <f t="shared" si="22"/>
        <v>Need Data</v>
      </c>
      <c r="I332" s="10">
        <f>IF(OR(E332=-999,F332=-999,E332&lt;F332,AND(C$4&lt;&gt;"F",C$4&lt;&gt;"C")),0,IF(Calculations!P331&lt;0,0,Calculations!P331))</f>
        <v>0</v>
      </c>
      <c r="J332" s="10">
        <f aca="true" t="shared" si="23" ref="J332:J375">J331+I332</f>
        <v>0</v>
      </c>
      <c r="K332" s="11"/>
      <c r="L332" s="10">
        <f t="shared" si="20"/>
        <v>0</v>
      </c>
      <c r="M332" s="10">
        <f t="shared" si="21"/>
        <v>0</v>
      </c>
    </row>
    <row r="333" spans="4:13" ht="12.75">
      <c r="D333" s="35" t="s">
        <v>21</v>
      </c>
      <c r="E333" s="35">
        <v>-999</v>
      </c>
      <c r="F333" s="35">
        <v>-999</v>
      </c>
      <c r="G333" s="13" t="str">
        <f t="shared" si="22"/>
        <v>Need Data</v>
      </c>
      <c r="I333" s="10">
        <f>IF(OR(E333=-999,F333=-999,E333&lt;F333,AND(C$4&lt;&gt;"F",C$4&lt;&gt;"C")),0,IF(Calculations!P332&lt;0,0,Calculations!P332))</f>
        <v>0</v>
      </c>
      <c r="J333" s="10">
        <f t="shared" si="23"/>
        <v>0</v>
      </c>
      <c r="K333" s="11"/>
      <c r="L333" s="10">
        <f t="shared" si="20"/>
        <v>0</v>
      </c>
      <c r="M333" s="10">
        <f t="shared" si="21"/>
        <v>0</v>
      </c>
    </row>
    <row r="334" spans="4:13" ht="12.75">
      <c r="D334" s="35" t="s">
        <v>21</v>
      </c>
      <c r="E334" s="35">
        <v>-999</v>
      </c>
      <c r="F334" s="35">
        <v>-999</v>
      </c>
      <c r="G334" s="13" t="str">
        <f t="shared" si="22"/>
        <v>Need Data</v>
      </c>
      <c r="I334" s="10">
        <f>IF(OR(E334=-999,F334=-999,E334&lt;F334,AND(C$4&lt;&gt;"F",C$4&lt;&gt;"C")),0,IF(Calculations!P333&lt;0,0,Calculations!P333))</f>
        <v>0</v>
      </c>
      <c r="J334" s="10">
        <f t="shared" si="23"/>
        <v>0</v>
      </c>
      <c r="K334" s="11"/>
      <c r="L334" s="10">
        <f t="shared" si="20"/>
        <v>0</v>
      </c>
      <c r="M334" s="10">
        <f t="shared" si="21"/>
        <v>0</v>
      </c>
    </row>
    <row r="335" spans="4:13" ht="12.75">
      <c r="D335" s="35" t="s">
        <v>21</v>
      </c>
      <c r="E335" s="35">
        <v>-999</v>
      </c>
      <c r="F335" s="35">
        <v>-999</v>
      </c>
      <c r="G335" s="13" t="str">
        <f t="shared" si="22"/>
        <v>Need Data</v>
      </c>
      <c r="I335" s="10">
        <f>IF(OR(E335=-999,F335=-999,E335&lt;F335,AND(C$4&lt;&gt;"F",C$4&lt;&gt;"C")),0,IF(Calculations!P334&lt;0,0,Calculations!P334))</f>
        <v>0</v>
      </c>
      <c r="J335" s="10">
        <f t="shared" si="23"/>
        <v>0</v>
      </c>
      <c r="K335" s="11"/>
      <c r="L335" s="10">
        <f t="shared" si="20"/>
        <v>0</v>
      </c>
      <c r="M335" s="10">
        <f t="shared" si="21"/>
        <v>0</v>
      </c>
    </row>
    <row r="336" spans="4:13" ht="12.75">
      <c r="D336" s="35" t="s">
        <v>21</v>
      </c>
      <c r="E336" s="35">
        <v>-999</v>
      </c>
      <c r="F336" s="35">
        <v>-999</v>
      </c>
      <c r="G336" s="13" t="str">
        <f t="shared" si="22"/>
        <v>Need Data</v>
      </c>
      <c r="I336" s="10">
        <f>IF(OR(E336=-999,F336=-999,E336&lt;F336,AND(C$4&lt;&gt;"F",C$4&lt;&gt;"C")),0,IF(Calculations!P335&lt;0,0,Calculations!P335))</f>
        <v>0</v>
      </c>
      <c r="J336" s="10">
        <f t="shared" si="23"/>
        <v>0</v>
      </c>
      <c r="K336" s="11"/>
      <c r="L336" s="10">
        <f t="shared" si="20"/>
        <v>0</v>
      </c>
      <c r="M336" s="10">
        <f t="shared" si="21"/>
        <v>0</v>
      </c>
    </row>
    <row r="337" spans="4:13" ht="12.75">
      <c r="D337" s="35" t="s">
        <v>21</v>
      </c>
      <c r="E337" s="35">
        <v>-999</v>
      </c>
      <c r="F337" s="35">
        <v>-999</v>
      </c>
      <c r="G337" s="13" t="str">
        <f t="shared" si="22"/>
        <v>Need Data</v>
      </c>
      <c r="I337" s="10">
        <f>IF(OR(E337=-999,F337=-999,E337&lt;F337,AND(C$4&lt;&gt;"F",C$4&lt;&gt;"C")),0,IF(Calculations!P336&lt;0,0,Calculations!P336))</f>
        <v>0</v>
      </c>
      <c r="J337" s="10">
        <f t="shared" si="23"/>
        <v>0</v>
      </c>
      <c r="K337" s="11"/>
      <c r="L337" s="10">
        <f t="shared" si="20"/>
        <v>0</v>
      </c>
      <c r="M337" s="10">
        <f t="shared" si="21"/>
        <v>0</v>
      </c>
    </row>
    <row r="338" spans="4:13" ht="12.75">
      <c r="D338" s="35" t="s">
        <v>21</v>
      </c>
      <c r="E338" s="35">
        <v>-999</v>
      </c>
      <c r="F338" s="35">
        <v>-999</v>
      </c>
      <c r="G338" s="13" t="str">
        <f t="shared" si="22"/>
        <v>Need Data</v>
      </c>
      <c r="I338" s="10">
        <f>IF(OR(E338=-999,F338=-999,E338&lt;F338,AND(C$4&lt;&gt;"F",C$4&lt;&gt;"C")),0,IF(Calculations!P337&lt;0,0,Calculations!P337))</f>
        <v>0</v>
      </c>
      <c r="J338" s="10">
        <f t="shared" si="23"/>
        <v>0</v>
      </c>
      <c r="K338" s="11"/>
      <c r="L338" s="10">
        <f t="shared" si="20"/>
        <v>0</v>
      </c>
      <c r="M338" s="10">
        <f t="shared" si="21"/>
        <v>0</v>
      </c>
    </row>
    <row r="339" spans="4:13" ht="12.75">
      <c r="D339" s="35" t="s">
        <v>21</v>
      </c>
      <c r="E339" s="35">
        <v>-999</v>
      </c>
      <c r="F339" s="35">
        <v>-999</v>
      </c>
      <c r="G339" s="13" t="str">
        <f t="shared" si="22"/>
        <v>Need Data</v>
      </c>
      <c r="I339" s="10">
        <f>IF(OR(E339=-999,F339=-999,E339&lt;F339,AND(C$4&lt;&gt;"F",C$4&lt;&gt;"C")),0,IF(Calculations!P338&lt;0,0,Calculations!P338))</f>
        <v>0</v>
      </c>
      <c r="J339" s="10">
        <f t="shared" si="23"/>
        <v>0</v>
      </c>
      <c r="K339" s="11"/>
      <c r="L339" s="10">
        <f t="shared" si="20"/>
        <v>0</v>
      </c>
      <c r="M339" s="10">
        <f t="shared" si="21"/>
        <v>0</v>
      </c>
    </row>
    <row r="340" spans="4:13" ht="12.75">
      <c r="D340" s="35" t="s">
        <v>21</v>
      </c>
      <c r="E340" s="35">
        <v>-999</v>
      </c>
      <c r="F340" s="35">
        <v>-999</v>
      </c>
      <c r="G340" s="13" t="str">
        <f t="shared" si="22"/>
        <v>Need Data</v>
      </c>
      <c r="I340" s="10">
        <f>IF(OR(E340=-999,F340=-999,E340&lt;F340,AND(C$4&lt;&gt;"F",C$4&lt;&gt;"C")),0,IF(Calculations!P339&lt;0,0,Calculations!P339))</f>
        <v>0</v>
      </c>
      <c r="J340" s="10">
        <f t="shared" si="23"/>
        <v>0</v>
      </c>
      <c r="K340" s="11"/>
      <c r="L340" s="10">
        <f t="shared" si="20"/>
        <v>0</v>
      </c>
      <c r="M340" s="10">
        <f t="shared" si="21"/>
        <v>0</v>
      </c>
    </row>
    <row r="341" spans="4:13" ht="12.75">
      <c r="D341" s="35" t="s">
        <v>21</v>
      </c>
      <c r="E341" s="35">
        <v>-999</v>
      </c>
      <c r="F341" s="35">
        <v>-999</v>
      </c>
      <c r="G341" s="13" t="str">
        <f t="shared" si="22"/>
        <v>Need Data</v>
      </c>
      <c r="I341" s="10">
        <f>IF(OR(E341=-999,F341=-999,E341&lt;F341,AND(C$4&lt;&gt;"F",C$4&lt;&gt;"C")),0,IF(Calculations!P340&lt;0,0,Calculations!P340))</f>
        <v>0</v>
      </c>
      <c r="J341" s="10">
        <f t="shared" si="23"/>
        <v>0</v>
      </c>
      <c r="K341" s="11"/>
      <c r="L341" s="10">
        <f t="shared" si="20"/>
        <v>0</v>
      </c>
      <c r="M341" s="10">
        <f t="shared" si="21"/>
        <v>0</v>
      </c>
    </row>
    <row r="342" spans="4:13" ht="12.75">
      <c r="D342" s="35" t="s">
        <v>21</v>
      </c>
      <c r="E342" s="35">
        <v>-999</v>
      </c>
      <c r="F342" s="35">
        <v>-999</v>
      </c>
      <c r="G342" s="13" t="str">
        <f t="shared" si="22"/>
        <v>Need Data</v>
      </c>
      <c r="I342" s="10">
        <f>IF(OR(E342=-999,F342=-999,E342&lt;F342,AND(C$4&lt;&gt;"F",C$4&lt;&gt;"C")),0,IF(Calculations!P341&lt;0,0,Calculations!P341))</f>
        <v>0</v>
      </c>
      <c r="J342" s="10">
        <f t="shared" si="23"/>
        <v>0</v>
      </c>
      <c r="K342" s="11"/>
      <c r="L342" s="10">
        <f t="shared" si="20"/>
        <v>0</v>
      </c>
      <c r="M342" s="10">
        <f t="shared" si="21"/>
        <v>0</v>
      </c>
    </row>
    <row r="343" spans="4:13" ht="12.75">
      <c r="D343" s="35" t="s">
        <v>21</v>
      </c>
      <c r="E343" s="35">
        <v>-999</v>
      </c>
      <c r="F343" s="35">
        <v>-999</v>
      </c>
      <c r="G343" s="13" t="str">
        <f t="shared" si="22"/>
        <v>Need Data</v>
      </c>
      <c r="I343" s="10">
        <f>IF(OR(E343=-999,F343=-999,E343&lt;F343,AND(C$4&lt;&gt;"F",C$4&lt;&gt;"C")),0,IF(Calculations!P342&lt;0,0,Calculations!P342))</f>
        <v>0</v>
      </c>
      <c r="J343" s="10">
        <f t="shared" si="23"/>
        <v>0</v>
      </c>
      <c r="K343" s="11"/>
      <c r="L343" s="10">
        <f t="shared" si="20"/>
        <v>0</v>
      </c>
      <c r="M343" s="10">
        <f t="shared" si="21"/>
        <v>0</v>
      </c>
    </row>
    <row r="344" spans="4:13" ht="12.75">
      <c r="D344" s="35" t="s">
        <v>21</v>
      </c>
      <c r="E344" s="35">
        <v>-999</v>
      </c>
      <c r="F344" s="35">
        <v>-999</v>
      </c>
      <c r="G344" s="13" t="str">
        <f t="shared" si="22"/>
        <v>Need Data</v>
      </c>
      <c r="I344" s="10">
        <f>IF(OR(E344=-999,F344=-999,E344&lt;F344,AND(C$4&lt;&gt;"F",C$4&lt;&gt;"C")),0,IF(Calculations!P343&lt;0,0,Calculations!P343))</f>
        <v>0</v>
      </c>
      <c r="J344" s="10">
        <f t="shared" si="23"/>
        <v>0</v>
      </c>
      <c r="K344" s="11"/>
      <c r="L344" s="10">
        <f t="shared" si="20"/>
        <v>0</v>
      </c>
      <c r="M344" s="10">
        <f t="shared" si="21"/>
        <v>0</v>
      </c>
    </row>
    <row r="345" spans="4:13" ht="12.75">
      <c r="D345" s="35" t="s">
        <v>21</v>
      </c>
      <c r="E345" s="35">
        <v>-999</v>
      </c>
      <c r="F345" s="35">
        <v>-999</v>
      </c>
      <c r="G345" s="13" t="str">
        <f t="shared" si="22"/>
        <v>Need Data</v>
      </c>
      <c r="I345" s="10">
        <f>IF(OR(E345=-999,F345=-999,E345&lt;F345,AND(C$4&lt;&gt;"F",C$4&lt;&gt;"C")),0,IF(Calculations!P344&lt;0,0,Calculations!P344))</f>
        <v>0</v>
      </c>
      <c r="J345" s="10">
        <f t="shared" si="23"/>
        <v>0</v>
      </c>
      <c r="K345" s="11"/>
      <c r="L345" s="10">
        <f t="shared" si="20"/>
        <v>0</v>
      </c>
      <c r="M345" s="10">
        <f t="shared" si="21"/>
        <v>0</v>
      </c>
    </row>
    <row r="346" spans="4:13" ht="12.75">
      <c r="D346" s="35" t="s">
        <v>21</v>
      </c>
      <c r="E346" s="35">
        <v>-999</v>
      </c>
      <c r="F346" s="35">
        <v>-999</v>
      </c>
      <c r="G346" s="13" t="str">
        <f t="shared" si="22"/>
        <v>Need Data</v>
      </c>
      <c r="I346" s="10">
        <f>IF(OR(E346=-999,F346=-999,E346&lt;F346,AND(C$4&lt;&gt;"F",C$4&lt;&gt;"C")),0,IF(Calculations!P345&lt;0,0,Calculations!P345))</f>
        <v>0</v>
      </c>
      <c r="J346" s="10">
        <f t="shared" si="23"/>
        <v>0</v>
      </c>
      <c r="K346" s="11"/>
      <c r="L346" s="10">
        <f t="shared" si="20"/>
        <v>0</v>
      </c>
      <c r="M346" s="10">
        <f t="shared" si="21"/>
        <v>0</v>
      </c>
    </row>
    <row r="347" spans="4:13" ht="12.75">
      <c r="D347" s="35" t="s">
        <v>21</v>
      </c>
      <c r="E347" s="35">
        <v>-999</v>
      </c>
      <c r="F347" s="35">
        <v>-999</v>
      </c>
      <c r="G347" s="13" t="str">
        <f t="shared" si="22"/>
        <v>Need Data</v>
      </c>
      <c r="I347" s="10">
        <f>IF(OR(E347=-999,F347=-999,E347&lt;F347,AND(C$4&lt;&gt;"F",C$4&lt;&gt;"C")),0,IF(Calculations!P346&lt;0,0,Calculations!P346))</f>
        <v>0</v>
      </c>
      <c r="J347" s="10">
        <f t="shared" si="23"/>
        <v>0</v>
      </c>
      <c r="K347" s="11"/>
      <c r="L347" s="10">
        <f t="shared" si="20"/>
        <v>0</v>
      </c>
      <c r="M347" s="10">
        <f t="shared" si="21"/>
        <v>0</v>
      </c>
    </row>
    <row r="348" spans="4:13" ht="12.75">
      <c r="D348" s="35" t="s">
        <v>21</v>
      </c>
      <c r="E348" s="35">
        <v>-999</v>
      </c>
      <c r="F348" s="35">
        <v>-999</v>
      </c>
      <c r="G348" s="13" t="str">
        <f t="shared" si="22"/>
        <v>Need Data</v>
      </c>
      <c r="I348" s="10">
        <f>IF(OR(E348=-999,F348=-999,E348&lt;F348,AND(C$4&lt;&gt;"F",C$4&lt;&gt;"C")),0,IF(Calculations!P347&lt;0,0,Calculations!P347))</f>
        <v>0</v>
      </c>
      <c r="J348" s="10">
        <f t="shared" si="23"/>
        <v>0</v>
      </c>
      <c r="K348" s="11"/>
      <c r="L348" s="10">
        <f t="shared" si="20"/>
        <v>0</v>
      </c>
      <c r="M348" s="10">
        <f t="shared" si="21"/>
        <v>0</v>
      </c>
    </row>
    <row r="349" spans="4:13" ht="12.75">
      <c r="D349" s="35" t="s">
        <v>21</v>
      </c>
      <c r="E349" s="35">
        <v>-999</v>
      </c>
      <c r="F349" s="35">
        <v>-999</v>
      </c>
      <c r="G349" s="13" t="str">
        <f t="shared" si="22"/>
        <v>Need Data</v>
      </c>
      <c r="I349" s="10">
        <f>IF(OR(E349=-999,F349=-999,E349&lt;F349,AND(C$4&lt;&gt;"F",C$4&lt;&gt;"C")),0,IF(Calculations!P348&lt;0,0,Calculations!P348))</f>
        <v>0</v>
      </c>
      <c r="J349" s="10">
        <f t="shared" si="23"/>
        <v>0</v>
      </c>
      <c r="K349" s="11"/>
      <c r="L349" s="10">
        <f t="shared" si="20"/>
        <v>0</v>
      </c>
      <c r="M349" s="10">
        <f t="shared" si="21"/>
        <v>0</v>
      </c>
    </row>
    <row r="350" spans="4:13" ht="12.75">
      <c r="D350" s="35" t="s">
        <v>21</v>
      </c>
      <c r="E350" s="35">
        <v>-999</v>
      </c>
      <c r="F350" s="35">
        <v>-999</v>
      </c>
      <c r="G350" s="13" t="str">
        <f t="shared" si="22"/>
        <v>Need Data</v>
      </c>
      <c r="I350" s="10">
        <f>IF(OR(E350=-999,F350=-999,E350&lt;F350,AND(C$4&lt;&gt;"F",C$4&lt;&gt;"C")),0,IF(Calculations!P349&lt;0,0,Calculations!P349))</f>
        <v>0</v>
      </c>
      <c r="J350" s="10">
        <f t="shared" si="23"/>
        <v>0</v>
      </c>
      <c r="K350" s="11"/>
      <c r="L350" s="10">
        <f t="shared" si="20"/>
        <v>0</v>
      </c>
      <c r="M350" s="10">
        <f t="shared" si="21"/>
        <v>0</v>
      </c>
    </row>
    <row r="351" spans="4:13" ht="12.75">
      <c r="D351" s="35" t="s">
        <v>21</v>
      </c>
      <c r="E351" s="35">
        <v>-999</v>
      </c>
      <c r="F351" s="35">
        <v>-999</v>
      </c>
      <c r="G351" s="13" t="str">
        <f t="shared" si="22"/>
        <v>Need Data</v>
      </c>
      <c r="I351" s="10">
        <f>IF(OR(E351=-999,F351=-999,E351&lt;F351,AND(C$4&lt;&gt;"F",C$4&lt;&gt;"C")),0,IF(Calculations!P350&lt;0,0,Calculations!P350))</f>
        <v>0</v>
      </c>
      <c r="J351" s="10">
        <f t="shared" si="23"/>
        <v>0</v>
      </c>
      <c r="K351" s="11"/>
      <c r="L351" s="10">
        <f aca="true" t="shared" si="24" ref="L351:L375">IF((C$4="C"),I351*1.8,I351*(5/9))</f>
        <v>0</v>
      </c>
      <c r="M351" s="10">
        <f aca="true" t="shared" si="25" ref="M351:M375">M350+L351</f>
        <v>0</v>
      </c>
    </row>
    <row r="352" spans="4:13" ht="12.75">
      <c r="D352" s="35" t="s">
        <v>21</v>
      </c>
      <c r="E352" s="35">
        <v>-999</v>
      </c>
      <c r="F352" s="35">
        <v>-999</v>
      </c>
      <c r="G352" s="13" t="str">
        <f t="shared" si="22"/>
        <v>Need Data</v>
      </c>
      <c r="I352" s="10">
        <f>IF(OR(E352=-999,F352=-999,E352&lt;F352,AND(C$4&lt;&gt;"F",C$4&lt;&gt;"C")),0,IF(Calculations!P351&lt;0,0,Calculations!P351))</f>
        <v>0</v>
      </c>
      <c r="J352" s="10">
        <f t="shared" si="23"/>
        <v>0</v>
      </c>
      <c r="K352" s="11"/>
      <c r="L352" s="10">
        <f t="shared" si="24"/>
        <v>0</v>
      </c>
      <c r="M352" s="10">
        <f t="shared" si="25"/>
        <v>0</v>
      </c>
    </row>
    <row r="353" spans="4:13" ht="12.75">
      <c r="D353" s="35" t="s">
        <v>21</v>
      </c>
      <c r="E353" s="35">
        <v>-999</v>
      </c>
      <c r="F353" s="35">
        <v>-999</v>
      </c>
      <c r="G353" s="13" t="str">
        <f t="shared" si="22"/>
        <v>Need Data</v>
      </c>
      <c r="I353" s="10">
        <f>IF(OR(E353=-999,F353=-999,E353&lt;F353,AND(C$4&lt;&gt;"F",C$4&lt;&gt;"C")),0,IF(Calculations!P352&lt;0,0,Calculations!P352))</f>
        <v>0</v>
      </c>
      <c r="J353" s="10">
        <f t="shared" si="23"/>
        <v>0</v>
      </c>
      <c r="K353" s="11"/>
      <c r="L353" s="10">
        <f t="shared" si="24"/>
        <v>0</v>
      </c>
      <c r="M353" s="10">
        <f t="shared" si="25"/>
        <v>0</v>
      </c>
    </row>
    <row r="354" spans="4:13" ht="12.75">
      <c r="D354" s="35" t="s">
        <v>21</v>
      </c>
      <c r="E354" s="35">
        <v>-999</v>
      </c>
      <c r="F354" s="35">
        <v>-999</v>
      </c>
      <c r="G354" s="13" t="str">
        <f t="shared" si="22"/>
        <v>Need Data</v>
      </c>
      <c r="I354" s="10">
        <f>IF(OR(E354=-999,F354=-999,E354&lt;F354,AND(C$4&lt;&gt;"F",C$4&lt;&gt;"C")),0,IF(Calculations!P353&lt;0,0,Calculations!P353))</f>
        <v>0</v>
      </c>
      <c r="J354" s="10">
        <f t="shared" si="23"/>
        <v>0</v>
      </c>
      <c r="K354" s="11"/>
      <c r="L354" s="10">
        <f t="shared" si="24"/>
        <v>0</v>
      </c>
      <c r="M354" s="10">
        <f t="shared" si="25"/>
        <v>0</v>
      </c>
    </row>
    <row r="355" spans="4:13" ht="12.75">
      <c r="D355" s="35" t="s">
        <v>21</v>
      </c>
      <c r="E355" s="35">
        <v>-999</v>
      </c>
      <c r="F355" s="35">
        <v>-999</v>
      </c>
      <c r="G355" s="13" t="str">
        <f t="shared" si="22"/>
        <v>Need Data</v>
      </c>
      <c r="I355" s="10">
        <f>IF(OR(E355=-999,F355=-999,E355&lt;F355,AND(C$4&lt;&gt;"F",C$4&lt;&gt;"C")),0,IF(Calculations!P354&lt;0,0,Calculations!P354))</f>
        <v>0</v>
      </c>
      <c r="J355" s="10">
        <f t="shared" si="23"/>
        <v>0</v>
      </c>
      <c r="K355" s="11"/>
      <c r="L355" s="10">
        <f t="shared" si="24"/>
        <v>0</v>
      </c>
      <c r="M355" s="10">
        <f t="shared" si="25"/>
        <v>0</v>
      </c>
    </row>
    <row r="356" spans="4:13" ht="12.75">
      <c r="D356" s="35" t="s">
        <v>21</v>
      </c>
      <c r="E356" s="35">
        <v>-999</v>
      </c>
      <c r="F356" s="35">
        <v>-999</v>
      </c>
      <c r="G356" s="13" t="str">
        <f t="shared" si="22"/>
        <v>Need Data</v>
      </c>
      <c r="I356" s="10">
        <f>IF(OR(E356=-999,F356=-999,E356&lt;F356,AND(C$4&lt;&gt;"F",C$4&lt;&gt;"C")),0,IF(Calculations!P355&lt;0,0,Calculations!P355))</f>
        <v>0</v>
      </c>
      <c r="J356" s="10">
        <f t="shared" si="23"/>
        <v>0</v>
      </c>
      <c r="K356" s="11"/>
      <c r="L356" s="10">
        <f t="shared" si="24"/>
        <v>0</v>
      </c>
      <c r="M356" s="10">
        <f t="shared" si="25"/>
        <v>0</v>
      </c>
    </row>
    <row r="357" spans="4:13" ht="12.75">
      <c r="D357" s="35" t="s">
        <v>21</v>
      </c>
      <c r="E357" s="35">
        <v>-999</v>
      </c>
      <c r="F357" s="35">
        <v>-999</v>
      </c>
      <c r="G357" s="13" t="str">
        <f t="shared" si="22"/>
        <v>Need Data</v>
      </c>
      <c r="I357" s="10">
        <f>IF(OR(E357=-999,F357=-999,E357&lt;F357,AND(C$4&lt;&gt;"F",C$4&lt;&gt;"C")),0,IF(Calculations!P356&lt;0,0,Calculations!P356))</f>
        <v>0</v>
      </c>
      <c r="J357" s="10">
        <f t="shared" si="23"/>
        <v>0</v>
      </c>
      <c r="K357" s="11"/>
      <c r="L357" s="10">
        <f t="shared" si="24"/>
        <v>0</v>
      </c>
      <c r="M357" s="10">
        <f t="shared" si="25"/>
        <v>0</v>
      </c>
    </row>
    <row r="358" spans="4:13" ht="12.75">
      <c r="D358" s="35" t="s">
        <v>21</v>
      </c>
      <c r="E358" s="35">
        <v>-999</v>
      </c>
      <c r="F358" s="35">
        <v>-999</v>
      </c>
      <c r="G358" s="13" t="str">
        <f t="shared" si="22"/>
        <v>Need Data</v>
      </c>
      <c r="I358" s="10">
        <f>IF(OR(E358=-999,F358=-999,E358&lt;F358,AND(C$4&lt;&gt;"F",C$4&lt;&gt;"C")),0,IF(Calculations!P357&lt;0,0,Calculations!P357))</f>
        <v>0</v>
      </c>
      <c r="J358" s="10">
        <f t="shared" si="23"/>
        <v>0</v>
      </c>
      <c r="K358" s="11"/>
      <c r="L358" s="10">
        <f t="shared" si="24"/>
        <v>0</v>
      </c>
      <c r="M358" s="10">
        <f t="shared" si="25"/>
        <v>0</v>
      </c>
    </row>
    <row r="359" spans="4:13" ht="12.75">
      <c r="D359" s="35" t="s">
        <v>21</v>
      </c>
      <c r="E359" s="35">
        <v>-999</v>
      </c>
      <c r="F359" s="35">
        <v>-999</v>
      </c>
      <c r="G359" s="13" t="str">
        <f t="shared" si="22"/>
        <v>Need Data</v>
      </c>
      <c r="I359" s="10">
        <f>IF(OR(E359=-999,F359=-999,E359&lt;F359,AND(C$4&lt;&gt;"F",C$4&lt;&gt;"C")),0,IF(Calculations!P358&lt;0,0,Calculations!P358))</f>
        <v>0</v>
      </c>
      <c r="J359" s="10">
        <f t="shared" si="23"/>
        <v>0</v>
      </c>
      <c r="K359" s="11"/>
      <c r="L359" s="10">
        <f t="shared" si="24"/>
        <v>0</v>
      </c>
      <c r="M359" s="10">
        <f t="shared" si="25"/>
        <v>0</v>
      </c>
    </row>
    <row r="360" spans="4:13" ht="12.75">
      <c r="D360" s="35" t="s">
        <v>21</v>
      </c>
      <c r="E360" s="35">
        <v>-999</v>
      </c>
      <c r="F360" s="35">
        <v>-999</v>
      </c>
      <c r="G360" s="13" t="str">
        <f t="shared" si="22"/>
        <v>Need Data</v>
      </c>
      <c r="I360" s="10">
        <f>IF(OR(E360=-999,F360=-999,E360&lt;F360,AND(C$4&lt;&gt;"F",C$4&lt;&gt;"C")),0,IF(Calculations!P359&lt;0,0,Calculations!P359))</f>
        <v>0</v>
      </c>
      <c r="J360" s="10">
        <f t="shared" si="23"/>
        <v>0</v>
      </c>
      <c r="K360" s="11"/>
      <c r="L360" s="10">
        <f t="shared" si="24"/>
        <v>0</v>
      </c>
      <c r="M360" s="10">
        <f t="shared" si="25"/>
        <v>0</v>
      </c>
    </row>
    <row r="361" spans="4:13" ht="12.75">
      <c r="D361" s="35" t="s">
        <v>21</v>
      </c>
      <c r="E361" s="35">
        <v>-999</v>
      </c>
      <c r="F361" s="35">
        <v>-999</v>
      </c>
      <c r="G361" s="13" t="str">
        <f t="shared" si="22"/>
        <v>Need Data</v>
      </c>
      <c r="I361" s="10">
        <f>IF(OR(E361=-999,F361=-999,E361&lt;F361,AND(C$4&lt;&gt;"F",C$4&lt;&gt;"C")),0,IF(Calculations!P360&lt;0,0,Calculations!P360))</f>
        <v>0</v>
      </c>
      <c r="J361" s="10">
        <f t="shared" si="23"/>
        <v>0</v>
      </c>
      <c r="K361" s="11"/>
      <c r="L361" s="10">
        <f t="shared" si="24"/>
        <v>0</v>
      </c>
      <c r="M361" s="10">
        <f t="shared" si="25"/>
        <v>0</v>
      </c>
    </row>
    <row r="362" spans="4:13" ht="12.75">
      <c r="D362" s="35" t="s">
        <v>21</v>
      </c>
      <c r="E362" s="35">
        <v>-999</v>
      </c>
      <c r="F362" s="35">
        <v>-999</v>
      </c>
      <c r="G362" s="13" t="str">
        <f t="shared" si="22"/>
        <v>Need Data</v>
      </c>
      <c r="I362" s="10">
        <f>IF(OR(E362=-999,F362=-999,E362&lt;F362,AND(C$4&lt;&gt;"F",C$4&lt;&gt;"C")),0,IF(Calculations!P361&lt;0,0,Calculations!P361))</f>
        <v>0</v>
      </c>
      <c r="J362" s="10">
        <f t="shared" si="23"/>
        <v>0</v>
      </c>
      <c r="K362" s="11"/>
      <c r="L362" s="10">
        <f t="shared" si="24"/>
        <v>0</v>
      </c>
      <c r="M362" s="10">
        <f t="shared" si="25"/>
        <v>0</v>
      </c>
    </row>
    <row r="363" spans="4:13" ht="12.75">
      <c r="D363" s="35" t="s">
        <v>21</v>
      </c>
      <c r="E363" s="35">
        <v>-999</v>
      </c>
      <c r="F363" s="35">
        <v>-999</v>
      </c>
      <c r="G363" s="13" t="str">
        <f t="shared" si="22"/>
        <v>Need Data</v>
      </c>
      <c r="I363" s="10">
        <f>IF(OR(E363=-999,F363=-999,E363&lt;F363,AND(C$4&lt;&gt;"F",C$4&lt;&gt;"C")),0,IF(Calculations!P362&lt;0,0,Calculations!P362))</f>
        <v>0</v>
      </c>
      <c r="J363" s="10">
        <f t="shared" si="23"/>
        <v>0</v>
      </c>
      <c r="K363" s="11"/>
      <c r="L363" s="10">
        <f t="shared" si="24"/>
        <v>0</v>
      </c>
      <c r="M363" s="10">
        <f t="shared" si="25"/>
        <v>0</v>
      </c>
    </row>
    <row r="364" spans="4:13" ht="12.75">
      <c r="D364" s="35" t="s">
        <v>21</v>
      </c>
      <c r="E364" s="35">
        <v>-999</v>
      </c>
      <c r="F364" s="35">
        <v>-999</v>
      </c>
      <c r="G364" s="13" t="str">
        <f t="shared" si="22"/>
        <v>Need Data</v>
      </c>
      <c r="I364" s="10">
        <f>IF(OR(E364=-999,F364=-999,E364&lt;F364,AND(C$4&lt;&gt;"F",C$4&lt;&gt;"C")),0,IF(Calculations!P363&lt;0,0,Calculations!P363))</f>
        <v>0</v>
      </c>
      <c r="J364" s="10">
        <f t="shared" si="23"/>
        <v>0</v>
      </c>
      <c r="K364" s="11"/>
      <c r="L364" s="10">
        <f t="shared" si="24"/>
        <v>0</v>
      </c>
      <c r="M364" s="10">
        <f t="shared" si="25"/>
        <v>0</v>
      </c>
    </row>
    <row r="365" spans="4:13" ht="12.75">
      <c r="D365" s="35" t="s">
        <v>21</v>
      </c>
      <c r="E365" s="35">
        <v>-999</v>
      </c>
      <c r="F365" s="35">
        <v>-999</v>
      </c>
      <c r="G365" s="13" t="str">
        <f t="shared" si="22"/>
        <v>Need Data</v>
      </c>
      <c r="I365" s="10">
        <f>IF(OR(E365=-999,F365=-999,E365&lt;F365,AND(C$4&lt;&gt;"F",C$4&lt;&gt;"C")),0,IF(Calculations!P364&lt;0,0,Calculations!P364))</f>
        <v>0</v>
      </c>
      <c r="J365" s="10">
        <f t="shared" si="23"/>
        <v>0</v>
      </c>
      <c r="K365" s="11"/>
      <c r="L365" s="10">
        <f t="shared" si="24"/>
        <v>0</v>
      </c>
      <c r="M365" s="10">
        <f t="shared" si="25"/>
        <v>0</v>
      </c>
    </row>
    <row r="366" spans="4:13" ht="12.75">
      <c r="D366" s="35" t="s">
        <v>21</v>
      </c>
      <c r="E366" s="35">
        <v>-999</v>
      </c>
      <c r="F366" s="35">
        <v>-999</v>
      </c>
      <c r="G366" s="13" t="str">
        <f t="shared" si="22"/>
        <v>Need Data</v>
      </c>
      <c r="I366" s="10">
        <f>IF(OR(E366=-999,F366=-999,E366&lt;F366,AND(C$4&lt;&gt;"F",C$4&lt;&gt;"C")),0,IF(Calculations!P365&lt;0,0,Calculations!P365))</f>
        <v>0</v>
      </c>
      <c r="J366" s="10">
        <f t="shared" si="23"/>
        <v>0</v>
      </c>
      <c r="K366" s="11"/>
      <c r="L366" s="10">
        <f t="shared" si="24"/>
        <v>0</v>
      </c>
      <c r="M366" s="10">
        <f t="shared" si="25"/>
        <v>0</v>
      </c>
    </row>
    <row r="367" spans="4:13" ht="12.75">
      <c r="D367" s="35" t="s">
        <v>21</v>
      </c>
      <c r="E367" s="35">
        <v>-999</v>
      </c>
      <c r="F367" s="35">
        <v>-999</v>
      </c>
      <c r="G367" s="13" t="str">
        <f t="shared" si="22"/>
        <v>Need Data</v>
      </c>
      <c r="I367" s="10">
        <f>IF(OR(E367=-999,F367=-999,E367&lt;F367,AND(C$4&lt;&gt;"F",C$4&lt;&gt;"C")),0,IF(Calculations!P366&lt;0,0,Calculations!P366))</f>
        <v>0</v>
      </c>
      <c r="J367" s="10">
        <f t="shared" si="23"/>
        <v>0</v>
      </c>
      <c r="K367" s="11"/>
      <c r="L367" s="10">
        <f t="shared" si="24"/>
        <v>0</v>
      </c>
      <c r="M367" s="10">
        <f t="shared" si="25"/>
        <v>0</v>
      </c>
    </row>
    <row r="368" spans="4:13" ht="12.75">
      <c r="D368" s="35" t="s">
        <v>21</v>
      </c>
      <c r="E368" s="35">
        <v>-999</v>
      </c>
      <c r="F368" s="35">
        <v>-999</v>
      </c>
      <c r="G368" s="13" t="str">
        <f t="shared" si="22"/>
        <v>Need Data</v>
      </c>
      <c r="I368" s="10">
        <f>IF(OR(E368=-999,F368=-999,E368&lt;F368,AND(C$4&lt;&gt;"F",C$4&lt;&gt;"C")),0,IF(Calculations!P367&lt;0,0,Calculations!P367))</f>
        <v>0</v>
      </c>
      <c r="J368" s="10">
        <f t="shared" si="23"/>
        <v>0</v>
      </c>
      <c r="K368" s="11"/>
      <c r="L368" s="10">
        <f t="shared" si="24"/>
        <v>0</v>
      </c>
      <c r="M368" s="10">
        <f t="shared" si="25"/>
        <v>0</v>
      </c>
    </row>
    <row r="369" spans="4:13" ht="12.75">
      <c r="D369" s="35" t="s">
        <v>21</v>
      </c>
      <c r="E369" s="35">
        <v>-999</v>
      </c>
      <c r="F369" s="35">
        <v>-999</v>
      </c>
      <c r="G369" s="13" t="str">
        <f t="shared" si="22"/>
        <v>Need Data</v>
      </c>
      <c r="I369" s="10">
        <f>IF(OR(E369=-999,F369=-999,E369&lt;F369,AND(C$4&lt;&gt;"F",C$4&lt;&gt;"C")),0,IF(Calculations!P368&lt;0,0,Calculations!P368))</f>
        <v>0</v>
      </c>
      <c r="J369" s="10">
        <f t="shared" si="23"/>
        <v>0</v>
      </c>
      <c r="K369" s="11"/>
      <c r="L369" s="10">
        <f t="shared" si="24"/>
        <v>0</v>
      </c>
      <c r="M369" s="10">
        <f t="shared" si="25"/>
        <v>0</v>
      </c>
    </row>
    <row r="370" spans="4:13" ht="12.75">
      <c r="D370" s="35" t="s">
        <v>21</v>
      </c>
      <c r="E370" s="35">
        <v>-999</v>
      </c>
      <c r="F370" s="35">
        <v>-999</v>
      </c>
      <c r="G370" s="13" t="str">
        <f t="shared" si="22"/>
        <v>Need Data</v>
      </c>
      <c r="I370" s="10">
        <f>IF(OR(E370=-999,F370=-999,E370&lt;F370,AND(C$4&lt;&gt;"F",C$4&lt;&gt;"C")),0,IF(Calculations!P369&lt;0,0,Calculations!P369))</f>
        <v>0</v>
      </c>
      <c r="J370" s="10">
        <f t="shared" si="23"/>
        <v>0</v>
      </c>
      <c r="K370" s="11"/>
      <c r="L370" s="10">
        <f t="shared" si="24"/>
        <v>0</v>
      </c>
      <c r="M370" s="10">
        <f t="shared" si="25"/>
        <v>0</v>
      </c>
    </row>
    <row r="371" spans="4:13" ht="12.75">
      <c r="D371" s="35" t="s">
        <v>21</v>
      </c>
      <c r="E371" s="35">
        <v>-999</v>
      </c>
      <c r="F371" s="35">
        <v>-999</v>
      </c>
      <c r="G371" s="13" t="str">
        <f t="shared" si="22"/>
        <v>Need Data</v>
      </c>
      <c r="I371" s="10">
        <f>IF(OR(E371=-999,F371=-999,E371&lt;F371,AND(C$4&lt;&gt;"F",C$4&lt;&gt;"C")),0,IF(Calculations!P370&lt;0,0,Calculations!P370))</f>
        <v>0</v>
      </c>
      <c r="J371" s="10">
        <f t="shared" si="23"/>
        <v>0</v>
      </c>
      <c r="K371" s="11"/>
      <c r="L371" s="10">
        <f t="shared" si="24"/>
        <v>0</v>
      </c>
      <c r="M371" s="10">
        <f t="shared" si="25"/>
        <v>0</v>
      </c>
    </row>
    <row r="372" spans="4:13" ht="12.75">
      <c r="D372" s="35" t="s">
        <v>21</v>
      </c>
      <c r="E372" s="35">
        <v>-999</v>
      </c>
      <c r="F372" s="35">
        <v>-999</v>
      </c>
      <c r="G372" s="13" t="str">
        <f t="shared" si="22"/>
        <v>Need Data</v>
      </c>
      <c r="I372" s="10">
        <f>IF(OR(E372=-999,F372=-999,E372&lt;F372,AND(C$4&lt;&gt;"F",C$4&lt;&gt;"C")),0,IF(Calculations!P371&lt;0,0,Calculations!P371))</f>
        <v>0</v>
      </c>
      <c r="J372" s="10">
        <f t="shared" si="23"/>
        <v>0</v>
      </c>
      <c r="K372" s="11"/>
      <c r="L372" s="10">
        <f t="shared" si="24"/>
        <v>0</v>
      </c>
      <c r="M372" s="10">
        <f t="shared" si="25"/>
        <v>0</v>
      </c>
    </row>
    <row r="373" spans="4:13" ht="12.75">
      <c r="D373" s="35" t="s">
        <v>21</v>
      </c>
      <c r="E373" s="35">
        <v>-999</v>
      </c>
      <c r="F373" s="35">
        <v>-999</v>
      </c>
      <c r="G373" s="13" t="str">
        <f t="shared" si="22"/>
        <v>Need Data</v>
      </c>
      <c r="I373" s="10">
        <f>IF(OR(E373=-999,F373=-999,E373&lt;F373,AND(C$4&lt;&gt;"F",C$4&lt;&gt;"C")),0,IF(Calculations!P372&lt;0,0,Calculations!P372))</f>
        <v>0</v>
      </c>
      <c r="J373" s="10">
        <f t="shared" si="23"/>
        <v>0</v>
      </c>
      <c r="K373" s="11"/>
      <c r="L373" s="10">
        <f t="shared" si="24"/>
        <v>0</v>
      </c>
      <c r="M373" s="10">
        <f t="shared" si="25"/>
        <v>0</v>
      </c>
    </row>
    <row r="374" spans="4:13" ht="12.75">
      <c r="D374" s="35" t="s">
        <v>21</v>
      </c>
      <c r="E374" s="35">
        <v>-999</v>
      </c>
      <c r="F374" s="35">
        <v>-999</v>
      </c>
      <c r="G374" s="13" t="str">
        <f t="shared" si="22"/>
        <v>Need Data</v>
      </c>
      <c r="I374" s="10">
        <f>IF(OR(E374=-999,F374=-999,E374&lt;F374,AND(C$4&lt;&gt;"F",C$4&lt;&gt;"C")),0,IF(Calculations!P373&lt;0,0,Calculations!P373))</f>
        <v>0</v>
      </c>
      <c r="J374" s="10">
        <f t="shared" si="23"/>
        <v>0</v>
      </c>
      <c r="K374" s="11"/>
      <c r="L374" s="10">
        <f t="shared" si="24"/>
        <v>0</v>
      </c>
      <c r="M374" s="10">
        <f t="shared" si="25"/>
        <v>0</v>
      </c>
    </row>
    <row r="375" spans="4:13" ht="12.75">
      <c r="D375" s="35" t="s">
        <v>21</v>
      </c>
      <c r="E375" s="35">
        <v>-999</v>
      </c>
      <c r="F375" s="35">
        <v>-999</v>
      </c>
      <c r="G375" s="13" t="str">
        <f t="shared" si="22"/>
        <v>Need Data</v>
      </c>
      <c r="I375" s="10">
        <f>IF(OR(E375=-999,F375=-999,E375&lt;F375,AND(C$4&lt;&gt;"F",C$4&lt;&gt;"C")),0,IF(Calculations!P374&lt;0,0,Calculations!P374))</f>
        <v>0</v>
      </c>
      <c r="J375" s="10">
        <f t="shared" si="23"/>
        <v>0</v>
      </c>
      <c r="K375" s="11"/>
      <c r="L375" s="10">
        <f t="shared" si="24"/>
        <v>0</v>
      </c>
      <c r="M375" s="10">
        <f t="shared" si="25"/>
        <v>0</v>
      </c>
    </row>
  </sheetData>
  <sheetProtection password="F8EF" sheet="1" objects="1" scenarios="1"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E6" sqref="E6"/>
    </sheetView>
  </sheetViews>
  <sheetFormatPr defaultColWidth="9.140625" defaultRowHeight="12.75"/>
  <cols>
    <col min="1" max="1" width="5.00390625" style="29" bestFit="1" customWidth="1"/>
    <col min="2" max="2" width="4.00390625" style="29" bestFit="1" customWidth="1"/>
    <col min="3" max="7" width="5.00390625" style="29" bestFit="1" customWidth="1"/>
    <col min="8" max="9" width="4.421875" style="27" bestFit="1" customWidth="1"/>
    <col min="10" max="11" width="5.28125" style="27" bestFit="1" customWidth="1"/>
    <col min="12" max="17" width="4.421875" style="27" bestFit="1" customWidth="1"/>
    <col min="18" max="18" width="3.57421875" style="27" bestFit="1" customWidth="1"/>
    <col min="19" max="19" width="4.00390625" style="28" bestFit="1" customWidth="1"/>
    <col min="20" max="20" width="5.7109375" style="28" bestFit="1" customWidth="1"/>
    <col min="21" max="21" width="3.57421875" style="27" bestFit="1" customWidth="1"/>
    <col min="22" max="26" width="4.421875" style="27" bestFit="1" customWidth="1"/>
    <col min="27" max="27" width="5.57421875" style="2" bestFit="1" customWidth="1"/>
    <col min="28" max="16384" width="9.140625" style="2" customWidth="1"/>
  </cols>
  <sheetData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H1:U374"/>
  <sheetViews>
    <sheetView workbookViewId="0" topLeftCell="L1">
      <selection activeCell="S1" sqref="S1:U366"/>
    </sheetView>
  </sheetViews>
  <sheetFormatPr defaultColWidth="9.140625" defaultRowHeight="12.75"/>
  <cols>
    <col min="1" max="16384" width="9.140625" style="12" customWidth="1"/>
  </cols>
  <sheetData>
    <row r="1" spans="19:21" ht="12.75">
      <c r="S1" s="31"/>
      <c r="T1" s="31"/>
      <c r="U1" s="31"/>
    </row>
    <row r="2" spans="19:21" ht="12.75">
      <c r="S2" s="31"/>
      <c r="T2" s="31"/>
      <c r="U2" s="31"/>
    </row>
    <row r="3" spans="19:21" ht="12.75">
      <c r="S3" s="31"/>
      <c r="T3" s="31"/>
      <c r="U3" s="31"/>
    </row>
    <row r="4" spans="19:21" ht="12.75">
      <c r="S4" s="31"/>
      <c r="T4" s="31"/>
      <c r="U4" s="31"/>
    </row>
    <row r="5" spans="19:21" ht="12.75">
      <c r="S5" s="31"/>
      <c r="T5" s="31"/>
      <c r="U5" s="31"/>
    </row>
    <row r="6" spans="19:21" ht="12.75">
      <c r="S6" s="31"/>
      <c r="T6" s="31"/>
      <c r="U6" s="31"/>
    </row>
    <row r="7" spans="19:21" ht="12.75">
      <c r="S7" s="31"/>
      <c r="T7" s="31"/>
      <c r="U7" s="31"/>
    </row>
    <row r="8" spans="8:21" ht="12.75">
      <c r="H8" s="15" t="s">
        <v>2</v>
      </c>
      <c r="I8" s="15" t="s">
        <v>6</v>
      </c>
      <c r="J8" s="15" t="s">
        <v>7</v>
      </c>
      <c r="K8" s="15" t="s">
        <v>8</v>
      </c>
      <c r="L8" s="15" t="s">
        <v>9</v>
      </c>
      <c r="M8" s="15" t="s">
        <v>10</v>
      </c>
      <c r="N8" s="15" t="s">
        <v>11</v>
      </c>
      <c r="O8" s="15" t="s">
        <v>12</v>
      </c>
      <c r="P8" s="15" t="s">
        <v>13</v>
      </c>
      <c r="S8" s="31"/>
      <c r="T8" s="31"/>
      <c r="U8" s="31"/>
    </row>
    <row r="9" spans="8:21" ht="12.75">
      <c r="H9" s="16" t="str">
        <f>IF(Output!D10=0," ",Output!D10)</f>
        <v>"?"</v>
      </c>
      <c r="I9" s="14" t="str">
        <f>IF((Output!E10&lt;=Output!B$5),"Case1",IF(AND(Output!E10&lt;=Output!B$4,Output!F10&lt;Output!B$5),"Case2",IF(AND(Output!E10&lt;=Output!B$4,Output!F10&gt;=Output!B$5),"Case3",IF(AND(Output!E10&gt;Output!B$4,Output!F10&gt;=Output!B$5,Output!F10&lt;Output!B$4),"Case4",IF(AND(Output!E10&gt;Output!B$4,Output!F10&lt;Output!B$5),"Case5","Case6")))))</f>
        <v>Case1</v>
      </c>
      <c r="J9" s="14">
        <f>(Output!E10-Output!F10)/2</f>
        <v>0</v>
      </c>
      <c r="K9" s="14" t="e">
        <f>((Output!E10+Output!F10)/2)-Output!B$5</f>
        <v>#VALUE!</v>
      </c>
      <c r="L9" s="14">
        <f>IF(OR(I9="Case2",I9="Case5"),(Output!B$5-Output!F10)/(Output!E10-Output!F10),0)</f>
        <v>0</v>
      </c>
      <c r="M9" s="14">
        <f>IF(OR(I9="Case4",I9="Case5"),(Output!B$4-Output!F10)/(Output!E10-Output!F10),0)</f>
        <v>0</v>
      </c>
      <c r="N9" s="14">
        <f>IF(L9&gt;0,0.9929-1.705*L9+0.7052*L9^2,0)</f>
        <v>0</v>
      </c>
      <c r="O9" s="14">
        <f>IF(M9&gt;0,0.9929-1.705*M9+0.7052*M9^2,0)</f>
        <v>0</v>
      </c>
      <c r="P9" s="14">
        <f>IF(I9="Case1",0,IF(I9="Case2",J9*N9,IF(I9="Case3",K9,IF(I9="Case4",K9-J9*O9,IF(I9="Case5",(J9*N9)-(J9*O9),Output!B$4-Output!B$5)))))</f>
        <v>0</v>
      </c>
      <c r="S9" s="31"/>
      <c r="T9" s="31"/>
      <c r="U9" s="31"/>
    </row>
    <row r="10" spans="8:21" ht="12.75">
      <c r="H10" s="16" t="str">
        <f>IF(Output!D11=0," ",Output!D11)</f>
        <v>"?"</v>
      </c>
      <c r="I10" s="14" t="str">
        <f>IF((Output!E11&lt;=Output!B$5),"Case1",IF(AND(Output!E11&lt;=Output!B$4,Output!F11&lt;Output!B$5),"Case2",IF(AND(Output!E11&lt;=Output!B$4,Output!F11&gt;=Output!B$5),"Case3",IF(AND(Output!E11&gt;Output!B$4,Output!F11&gt;=Output!B$5,Output!F11&lt;Output!B$4),"Case4",IF(AND(Output!E11&gt;Output!B$4,Output!F11&lt;Output!B$5),"Case5","Case6")))))</f>
        <v>Case1</v>
      </c>
      <c r="J10" s="14">
        <f>(Output!E11-Output!F11)/2</f>
        <v>0</v>
      </c>
      <c r="K10" s="14" t="e">
        <f>((Output!E11+Output!F11)/2)-Output!B$5</f>
        <v>#VALUE!</v>
      </c>
      <c r="L10" s="14">
        <f>IF(OR(I10="Case2",I10="Case5"),(Output!B$5-Output!F11)/(Output!E11-Output!F11),0)</f>
        <v>0</v>
      </c>
      <c r="M10" s="14">
        <f>IF(OR(I10="Case4",I10="Case5"),(Output!B$4-Output!F11)/(Output!E11-Output!F11),0)</f>
        <v>0</v>
      </c>
      <c r="N10" s="14">
        <f aca="true" t="shared" si="0" ref="N10:N73">IF(L10&gt;0,0.9929-1.705*L10+0.7052*L10^2,0)</f>
        <v>0</v>
      </c>
      <c r="O10" s="14">
        <f aca="true" t="shared" si="1" ref="O10:O73">IF(M10&gt;0,0.9929-1.705*M10+0.7052*M10^2,0)</f>
        <v>0</v>
      </c>
      <c r="P10" s="14">
        <f>IF(I10="Case1",0,IF(I10="Case2",J10*N10,IF(I10="Case3",K10,IF(I10="Case4",K10-J10*O10,IF(I10="Case5",(J10*N10)-(J10*O10),Output!B$4-Output!B$5)))))</f>
        <v>0</v>
      </c>
      <c r="S10" s="31"/>
      <c r="T10" s="31"/>
      <c r="U10" s="31"/>
    </row>
    <row r="11" spans="8:21" ht="12.75">
      <c r="H11" s="16" t="str">
        <f>IF(Output!D12=0," ",Output!D12)</f>
        <v>"?"</v>
      </c>
      <c r="I11" s="14" t="str">
        <f>IF((Output!E12&lt;=Output!B$5),"Case1",IF(AND(Output!E12&lt;=Output!B$4,Output!F12&lt;Output!B$5),"Case2",IF(AND(Output!E12&lt;=Output!B$4,Output!F12&gt;=Output!B$5),"Case3",IF(AND(Output!E12&gt;Output!B$4,Output!F12&gt;=Output!B$5,Output!F12&lt;Output!B$4),"Case4",IF(AND(Output!E12&gt;Output!B$4,Output!F12&lt;Output!B$5),"Case5","Case6")))))</f>
        <v>Case1</v>
      </c>
      <c r="J11" s="14">
        <f>(Output!E12-Output!F12)/2</f>
        <v>0</v>
      </c>
      <c r="K11" s="14" t="e">
        <f>((Output!E12+Output!F12)/2)-Output!B$5</f>
        <v>#VALUE!</v>
      </c>
      <c r="L11" s="14">
        <f>IF(OR(I11="Case2",I11="Case5"),(Output!B$5-Output!F12)/(Output!E12-Output!F12),0)</f>
        <v>0</v>
      </c>
      <c r="M11" s="14">
        <f>IF(OR(I11="Case4",I11="Case5"),(Output!B$4-Output!F12)/(Output!E12-Output!F12),0)</f>
        <v>0</v>
      </c>
      <c r="N11" s="14">
        <f t="shared" si="0"/>
        <v>0</v>
      </c>
      <c r="O11" s="14">
        <f t="shared" si="1"/>
        <v>0</v>
      </c>
      <c r="P11" s="14">
        <f>IF(I11="Case1",0,IF(I11="Case2",J11*N11,IF(I11="Case3",K11,IF(I11="Case4",K11-J11*O11,IF(I11="Case5",(J11*N11)-(J11*O11),Output!B$4-Output!B$5)))))</f>
        <v>0</v>
      </c>
      <c r="S11" s="31"/>
      <c r="T11" s="31"/>
      <c r="U11" s="31"/>
    </row>
    <row r="12" spans="8:21" ht="12.75">
      <c r="H12" s="16" t="str">
        <f>IF(Output!D13=0," ",Output!D13)</f>
        <v>"?"</v>
      </c>
      <c r="I12" s="14" t="str">
        <f>IF((Output!E13&lt;=Output!B$5),"Case1",IF(AND(Output!E13&lt;=Output!B$4,Output!F13&lt;Output!B$5),"Case2",IF(AND(Output!E13&lt;=Output!B$4,Output!F13&gt;=Output!B$5),"Case3",IF(AND(Output!E13&gt;Output!B$4,Output!F13&gt;=Output!B$5,Output!F13&lt;Output!B$4),"Case4",IF(AND(Output!E13&gt;Output!B$4,Output!F13&lt;Output!B$5),"Case5","Case6")))))</f>
        <v>Case1</v>
      </c>
      <c r="J12" s="14">
        <f>(Output!E13-Output!F13)/2</f>
        <v>0</v>
      </c>
      <c r="K12" s="14" t="e">
        <f>((Output!E13+Output!F13)/2)-Output!B$5</f>
        <v>#VALUE!</v>
      </c>
      <c r="L12" s="14">
        <f>IF(OR(I12="Case2",I12="Case5"),(Output!B$5-Output!F13)/(Output!E13-Output!F13),0)</f>
        <v>0</v>
      </c>
      <c r="M12" s="14">
        <f>IF(OR(I12="Case4",I12="Case5"),(Output!B$4-Output!F13)/(Output!E13-Output!F13),0)</f>
        <v>0</v>
      </c>
      <c r="N12" s="14">
        <f t="shared" si="0"/>
        <v>0</v>
      </c>
      <c r="O12" s="14">
        <f t="shared" si="1"/>
        <v>0</v>
      </c>
      <c r="P12" s="14">
        <f>IF(I12="Case1",0,IF(I12="Case2",J12*N12,IF(I12="Case3",K12,IF(I12="Case4",K12-J12*O12,IF(I12="Case5",(J12*N12)-(J12*O12),Output!B$4-Output!B$5)))))</f>
        <v>0</v>
      </c>
      <c r="S12" s="31"/>
      <c r="T12" s="31"/>
      <c r="U12" s="31"/>
    </row>
    <row r="13" spans="8:21" ht="12.75">
      <c r="H13" s="16" t="str">
        <f>IF(Output!D14=0," ",Output!D14)</f>
        <v>"?"</v>
      </c>
      <c r="I13" s="14" t="str">
        <f>IF((Output!E14&lt;=Output!B$5),"Case1",IF(AND(Output!E14&lt;=Output!B$4,Output!F14&lt;Output!B$5),"Case2",IF(AND(Output!E14&lt;=Output!B$4,Output!F14&gt;=Output!B$5),"Case3",IF(AND(Output!E14&gt;Output!B$4,Output!F14&gt;=Output!B$5,Output!F14&lt;Output!B$4),"Case4",IF(AND(Output!E14&gt;Output!B$4,Output!F14&lt;Output!B$5),"Case5","Case6")))))</f>
        <v>Case1</v>
      </c>
      <c r="J13" s="14">
        <f>(Output!E14-Output!F14)/2</f>
        <v>0</v>
      </c>
      <c r="K13" s="14" t="e">
        <f>((Output!E14+Output!F14)/2)-Output!B$5</f>
        <v>#VALUE!</v>
      </c>
      <c r="L13" s="14">
        <f>IF(OR(I13="Case2",I13="Case5"),(Output!B$5-Output!F14)/(Output!E14-Output!F14),0)</f>
        <v>0</v>
      </c>
      <c r="M13" s="14">
        <f>IF(OR(I13="Case4",I13="Case5"),(Output!B$4-Output!F14)/(Output!E14-Output!F14),0)</f>
        <v>0</v>
      </c>
      <c r="N13" s="14">
        <f t="shared" si="0"/>
        <v>0</v>
      </c>
      <c r="O13" s="14">
        <f t="shared" si="1"/>
        <v>0</v>
      </c>
      <c r="P13" s="14">
        <f>IF(I13="Case1",0,IF(I13="Case2",J13*N13,IF(I13="Case3",K13,IF(I13="Case4",K13-J13*O13,IF(I13="Case5",(J13*N13)-(J13*O13),Output!B$4-Output!B$5)))))</f>
        <v>0</v>
      </c>
      <c r="S13" s="31"/>
      <c r="T13" s="31"/>
      <c r="U13" s="31"/>
    </row>
    <row r="14" spans="8:21" ht="12.75">
      <c r="H14" s="16" t="str">
        <f>IF(Output!D15=0," ",Output!D15)</f>
        <v>"?"</v>
      </c>
      <c r="I14" s="14" t="str">
        <f>IF((Output!E15&lt;=Output!B$5),"Case1",IF(AND(Output!E15&lt;=Output!B$4,Output!F15&lt;Output!B$5),"Case2",IF(AND(Output!E15&lt;=Output!B$4,Output!F15&gt;=Output!B$5),"Case3",IF(AND(Output!E15&gt;Output!B$4,Output!F15&gt;=Output!B$5,Output!F15&lt;Output!B$4),"Case4",IF(AND(Output!E15&gt;Output!B$4,Output!F15&lt;Output!B$5),"Case5","Case6")))))</f>
        <v>Case1</v>
      </c>
      <c r="J14" s="14">
        <f>(Output!E15-Output!F15)/2</f>
        <v>0</v>
      </c>
      <c r="K14" s="14" t="e">
        <f>((Output!E15+Output!F15)/2)-Output!B$5</f>
        <v>#VALUE!</v>
      </c>
      <c r="L14" s="14">
        <f>IF(OR(I14="Case2",I14="Case5"),(Output!B$5-Output!F15)/(Output!E15-Output!F15),0)</f>
        <v>0</v>
      </c>
      <c r="M14" s="14">
        <f>IF(OR(I14="Case4",I14="Case5"),(Output!B$4-Output!F15)/(Output!E15-Output!F15),0)</f>
        <v>0</v>
      </c>
      <c r="N14" s="14">
        <f t="shared" si="0"/>
        <v>0</v>
      </c>
      <c r="O14" s="14">
        <f t="shared" si="1"/>
        <v>0</v>
      </c>
      <c r="P14" s="14">
        <f>IF(I14="Case1",0,IF(I14="Case2",J14*N14,IF(I14="Case3",K14,IF(I14="Case4",K14-J14*O14,IF(I14="Case5",(J14*N14)-(J14*O14),Output!B$4-Output!B$5)))))</f>
        <v>0</v>
      </c>
      <c r="S14" s="31"/>
      <c r="T14" s="31"/>
      <c r="U14" s="31"/>
    </row>
    <row r="15" spans="8:21" ht="12.75">
      <c r="H15" s="16" t="str">
        <f>IF(Output!D16=0," ",Output!D16)</f>
        <v>"?"</v>
      </c>
      <c r="I15" s="14" t="str">
        <f>IF((Output!E16&lt;=Output!B$5),"Case1",IF(AND(Output!E16&lt;=Output!B$4,Output!F16&lt;Output!B$5),"Case2",IF(AND(Output!E16&lt;=Output!B$4,Output!F16&gt;=Output!B$5),"Case3",IF(AND(Output!E16&gt;Output!B$4,Output!F16&gt;=Output!B$5,Output!F16&lt;Output!B$4),"Case4",IF(AND(Output!E16&gt;Output!B$4,Output!F16&lt;Output!B$5),"Case5","Case6")))))</f>
        <v>Case1</v>
      </c>
      <c r="J15" s="14">
        <f>(Output!E16-Output!F16)/2</f>
        <v>0</v>
      </c>
      <c r="K15" s="14" t="e">
        <f>((Output!E16+Output!F16)/2)-Output!B$5</f>
        <v>#VALUE!</v>
      </c>
      <c r="L15" s="14">
        <f>IF(OR(I15="Case2",I15="Case5"),(Output!B$5-Output!F16)/(Output!E16-Output!F16),0)</f>
        <v>0</v>
      </c>
      <c r="M15" s="14">
        <f>IF(OR(I15="Case4",I15="Case5"),(Output!B$4-Output!F16)/(Output!E16-Output!F16),0)</f>
        <v>0</v>
      </c>
      <c r="N15" s="14">
        <f t="shared" si="0"/>
        <v>0</v>
      </c>
      <c r="O15" s="14">
        <f t="shared" si="1"/>
        <v>0</v>
      </c>
      <c r="P15" s="14">
        <f>IF(I15="Case1",0,IF(I15="Case2",J15*N15,IF(I15="Case3",K15,IF(I15="Case4",K15-J15*O15,IF(I15="Case5",(J15*N15)-(J15*O15),Output!B$4-Output!B$5)))))</f>
        <v>0</v>
      </c>
      <c r="S15" s="31"/>
      <c r="T15" s="31"/>
      <c r="U15" s="31"/>
    </row>
    <row r="16" spans="8:21" ht="12.75">
      <c r="H16" s="16" t="str">
        <f>IF(Output!D17=0," ",Output!D17)</f>
        <v>"?"</v>
      </c>
      <c r="I16" s="14" t="str">
        <f>IF((Output!E17&lt;=Output!B$5),"Case1",IF(AND(Output!E17&lt;=Output!B$4,Output!F17&lt;Output!B$5),"Case2",IF(AND(Output!E17&lt;=Output!B$4,Output!F17&gt;=Output!B$5),"Case3",IF(AND(Output!E17&gt;Output!B$4,Output!F17&gt;=Output!B$5,Output!F17&lt;Output!B$4),"Case4",IF(AND(Output!E17&gt;Output!B$4,Output!F17&lt;Output!B$5),"Case5","Case6")))))</f>
        <v>Case1</v>
      </c>
      <c r="J16" s="14">
        <f>(Output!E17-Output!F17)/2</f>
        <v>0</v>
      </c>
      <c r="K16" s="14" t="e">
        <f>((Output!E17+Output!F17)/2)-Output!B$5</f>
        <v>#VALUE!</v>
      </c>
      <c r="L16" s="14">
        <f>IF(OR(I16="Case2",I16="Case5"),(Output!B$5-Output!F17)/(Output!E17-Output!F17),0)</f>
        <v>0</v>
      </c>
      <c r="M16" s="14">
        <f>IF(OR(I16="Case4",I16="Case5"),(Output!B$4-Output!F17)/(Output!E17-Output!F17),0)</f>
        <v>0</v>
      </c>
      <c r="N16" s="14">
        <f t="shared" si="0"/>
        <v>0</v>
      </c>
      <c r="O16" s="14">
        <f t="shared" si="1"/>
        <v>0</v>
      </c>
      <c r="P16" s="14">
        <f>IF(I16="Case1",0,IF(I16="Case2",J16*N16,IF(I16="Case3",K16,IF(I16="Case4",K16-J16*O16,IF(I16="Case5",(J16*N16)-(J16*O16),Output!B$4-Output!B$5)))))</f>
        <v>0</v>
      </c>
      <c r="S16" s="31"/>
      <c r="T16" s="31"/>
      <c r="U16" s="31"/>
    </row>
    <row r="17" spans="8:21" ht="12.75">
      <c r="H17" s="16" t="str">
        <f>IF(Output!D18=0," ",Output!D18)</f>
        <v>"?"</v>
      </c>
      <c r="I17" s="14" t="str">
        <f>IF((Output!E18&lt;=Output!B$5),"Case1",IF(AND(Output!E18&lt;=Output!B$4,Output!F18&lt;Output!B$5),"Case2",IF(AND(Output!E18&lt;=Output!B$4,Output!F18&gt;=Output!B$5),"Case3",IF(AND(Output!E18&gt;Output!B$4,Output!F18&gt;=Output!B$5,Output!F18&lt;Output!B$4),"Case4",IF(AND(Output!E18&gt;Output!B$4,Output!F18&lt;Output!B$5),"Case5","Case6")))))</f>
        <v>Case1</v>
      </c>
      <c r="J17" s="14">
        <f>(Output!E18-Output!F18)/2</f>
        <v>0</v>
      </c>
      <c r="K17" s="14" t="e">
        <f>((Output!E18+Output!F18)/2)-Output!B$5</f>
        <v>#VALUE!</v>
      </c>
      <c r="L17" s="14">
        <f>IF(OR(I17="Case2",I17="Case5"),(Output!B$5-Output!F18)/(Output!E18-Output!F18),0)</f>
        <v>0</v>
      </c>
      <c r="M17" s="14">
        <f>IF(OR(I17="Case4",I17="Case5"),(Output!B$4-Output!F18)/(Output!E18-Output!F18),0)</f>
        <v>0</v>
      </c>
      <c r="N17" s="14">
        <f t="shared" si="0"/>
        <v>0</v>
      </c>
      <c r="O17" s="14">
        <f t="shared" si="1"/>
        <v>0</v>
      </c>
      <c r="P17" s="14">
        <f>IF(I17="Case1",0,IF(I17="Case2",J17*N17,IF(I17="Case3",K17,IF(I17="Case4",K17-J17*O17,IF(I17="Case5",(J17*N17)-(J17*O17),Output!B$4-Output!B$5)))))</f>
        <v>0</v>
      </c>
      <c r="S17" s="31"/>
      <c r="T17" s="31"/>
      <c r="U17" s="31"/>
    </row>
    <row r="18" spans="8:21" ht="12.75">
      <c r="H18" s="16" t="str">
        <f>IF(Output!D19=0," ",Output!D19)</f>
        <v>"?"</v>
      </c>
      <c r="I18" s="14" t="str">
        <f>IF((Output!E19&lt;=Output!B$5),"Case1",IF(AND(Output!E19&lt;=Output!B$4,Output!F19&lt;Output!B$5),"Case2",IF(AND(Output!E19&lt;=Output!B$4,Output!F19&gt;=Output!B$5),"Case3",IF(AND(Output!E19&gt;Output!B$4,Output!F19&gt;=Output!B$5,Output!F19&lt;Output!B$4),"Case4",IF(AND(Output!E19&gt;Output!B$4,Output!F19&lt;Output!B$5),"Case5","Case6")))))</f>
        <v>Case1</v>
      </c>
      <c r="J18" s="14">
        <f>(Output!E19-Output!F19)/2</f>
        <v>0</v>
      </c>
      <c r="K18" s="14" t="e">
        <f>((Output!E19+Output!F19)/2)-Output!B$5</f>
        <v>#VALUE!</v>
      </c>
      <c r="L18" s="14">
        <f>IF(OR(I18="Case2",I18="Case5"),(Output!B$5-Output!F19)/(Output!E19-Output!F19),0)</f>
        <v>0</v>
      </c>
      <c r="M18" s="14">
        <f>IF(OR(I18="Case4",I18="Case5"),(Output!B$4-Output!F19)/(Output!E19-Output!F19),0)</f>
        <v>0</v>
      </c>
      <c r="N18" s="14">
        <f t="shared" si="0"/>
        <v>0</v>
      </c>
      <c r="O18" s="14">
        <f t="shared" si="1"/>
        <v>0</v>
      </c>
      <c r="P18" s="14">
        <f>IF(I18="Case1",0,IF(I18="Case2",J18*N18,IF(I18="Case3",K18,IF(I18="Case4",K18-J18*O18,IF(I18="Case5",(J18*N18)-(J18*O18),Output!B$4-Output!B$5)))))</f>
        <v>0</v>
      </c>
      <c r="S18" s="31"/>
      <c r="T18" s="31"/>
      <c r="U18" s="31"/>
    </row>
    <row r="19" spans="8:21" ht="12.75">
      <c r="H19" s="16" t="str">
        <f>IF(Output!D20=0," ",Output!D20)</f>
        <v>"?"</v>
      </c>
      <c r="I19" s="14" t="str">
        <f>IF((Output!E20&lt;=Output!B$5),"Case1",IF(AND(Output!E20&lt;=Output!B$4,Output!F20&lt;Output!B$5),"Case2",IF(AND(Output!E20&lt;=Output!B$4,Output!F20&gt;=Output!B$5),"Case3",IF(AND(Output!E20&gt;Output!B$4,Output!F20&gt;=Output!B$5,Output!F20&lt;Output!B$4),"Case4",IF(AND(Output!E20&gt;Output!B$4,Output!F20&lt;Output!B$5),"Case5","Case6")))))</f>
        <v>Case1</v>
      </c>
      <c r="J19" s="14">
        <f>(Output!E20-Output!F20)/2</f>
        <v>0</v>
      </c>
      <c r="K19" s="14" t="e">
        <f>((Output!E20+Output!F20)/2)-Output!B$5</f>
        <v>#VALUE!</v>
      </c>
      <c r="L19" s="14">
        <f>IF(OR(I19="Case2",I19="Case5"),(Output!B$5-Output!F20)/(Output!E20-Output!F20),0)</f>
        <v>0</v>
      </c>
      <c r="M19" s="14">
        <f>IF(OR(I19="Case4",I19="Case5"),(Output!B$4-Output!F20)/(Output!E20-Output!F20),0)</f>
        <v>0</v>
      </c>
      <c r="N19" s="14">
        <f t="shared" si="0"/>
        <v>0</v>
      </c>
      <c r="O19" s="14">
        <f t="shared" si="1"/>
        <v>0</v>
      </c>
      <c r="P19" s="14">
        <f>IF(I19="Case1",0,IF(I19="Case2",J19*N19,IF(I19="Case3",K19,IF(I19="Case4",K19-J19*O19,IF(I19="Case5",(J19*N19)-(J19*O19),Output!B$4-Output!B$5)))))</f>
        <v>0</v>
      </c>
      <c r="S19" s="31"/>
      <c r="T19" s="31"/>
      <c r="U19" s="31"/>
    </row>
    <row r="20" spans="8:21" ht="12.75">
      <c r="H20" s="16" t="str">
        <f>IF(Output!D21=0," ",Output!D21)</f>
        <v>"?"</v>
      </c>
      <c r="I20" s="14" t="str">
        <f>IF((Output!E21&lt;=Output!B$5),"Case1",IF(AND(Output!E21&lt;=Output!B$4,Output!F21&lt;Output!B$5),"Case2",IF(AND(Output!E21&lt;=Output!B$4,Output!F21&gt;=Output!B$5),"Case3",IF(AND(Output!E21&gt;Output!B$4,Output!F21&gt;=Output!B$5,Output!F21&lt;Output!B$4),"Case4",IF(AND(Output!E21&gt;Output!B$4,Output!F21&lt;Output!B$5),"Case5","Case6")))))</f>
        <v>Case1</v>
      </c>
      <c r="J20" s="14">
        <f>(Output!E21-Output!F21)/2</f>
        <v>0</v>
      </c>
      <c r="K20" s="14" t="e">
        <f>((Output!E21+Output!F21)/2)-Output!B$5</f>
        <v>#VALUE!</v>
      </c>
      <c r="L20" s="14">
        <f>IF(OR(I20="Case2",I20="Case5"),(Output!B$5-Output!F21)/(Output!E21-Output!F21),0)</f>
        <v>0</v>
      </c>
      <c r="M20" s="14">
        <f>IF(OR(I20="Case4",I20="Case5"),(Output!B$4-Output!F21)/(Output!E21-Output!F21),0)</f>
        <v>0</v>
      </c>
      <c r="N20" s="14">
        <f t="shared" si="0"/>
        <v>0</v>
      </c>
      <c r="O20" s="14">
        <f t="shared" si="1"/>
        <v>0</v>
      </c>
      <c r="P20" s="14">
        <f>IF(I20="Case1",0,IF(I20="Case2",J20*N20,IF(I20="Case3",K20,IF(I20="Case4",K20-J20*O20,IF(I20="Case5",(J20*N20)-(J20*O20),Output!B$4-Output!B$5)))))</f>
        <v>0</v>
      </c>
      <c r="S20" s="31"/>
      <c r="T20" s="31"/>
      <c r="U20" s="31"/>
    </row>
    <row r="21" spans="8:21" ht="12.75">
      <c r="H21" s="16" t="str">
        <f>IF(Output!D22=0," ",Output!D22)</f>
        <v>"?"</v>
      </c>
      <c r="I21" s="14" t="str">
        <f>IF((Output!E22&lt;=Output!B$5),"Case1",IF(AND(Output!E22&lt;=Output!B$4,Output!F22&lt;Output!B$5),"Case2",IF(AND(Output!E22&lt;=Output!B$4,Output!F22&gt;=Output!B$5),"Case3",IF(AND(Output!E22&gt;Output!B$4,Output!F22&gt;=Output!B$5,Output!F22&lt;Output!B$4),"Case4",IF(AND(Output!E22&gt;Output!B$4,Output!F22&lt;Output!B$5),"Case5","Case6")))))</f>
        <v>Case1</v>
      </c>
      <c r="J21" s="14">
        <f>(Output!E22-Output!F22)/2</f>
        <v>0</v>
      </c>
      <c r="K21" s="14" t="e">
        <f>((Output!E22+Output!F22)/2)-Output!B$5</f>
        <v>#VALUE!</v>
      </c>
      <c r="L21" s="14">
        <f>IF(OR(I21="Case2",I21="Case5"),(Output!B$5-Output!F22)/(Output!E22-Output!F22),0)</f>
        <v>0</v>
      </c>
      <c r="M21" s="14">
        <f>IF(OR(I21="Case4",I21="Case5"),(Output!B$4-Output!F22)/(Output!E22-Output!F22),0)</f>
        <v>0</v>
      </c>
      <c r="N21" s="14">
        <f t="shared" si="0"/>
        <v>0</v>
      </c>
      <c r="O21" s="14">
        <f t="shared" si="1"/>
        <v>0</v>
      </c>
      <c r="P21" s="14">
        <f>IF(I21="Case1",0,IF(I21="Case2",J21*N21,IF(I21="Case3",K21,IF(I21="Case4",K21-J21*O21,IF(I21="Case5",(J21*N21)-(J21*O21),Output!B$4-Output!B$5)))))</f>
        <v>0</v>
      </c>
      <c r="S21" s="31"/>
      <c r="T21" s="31"/>
      <c r="U21" s="31"/>
    </row>
    <row r="22" spans="8:21" ht="12.75">
      <c r="H22" s="16" t="str">
        <f>IF(Output!D23=0," ",Output!D23)</f>
        <v>"?"</v>
      </c>
      <c r="I22" s="14" t="str">
        <f>IF((Output!E23&lt;=Output!B$5),"Case1",IF(AND(Output!E23&lt;=Output!B$4,Output!F23&lt;Output!B$5),"Case2",IF(AND(Output!E23&lt;=Output!B$4,Output!F23&gt;=Output!B$5),"Case3",IF(AND(Output!E23&gt;Output!B$4,Output!F23&gt;=Output!B$5,Output!F23&lt;Output!B$4),"Case4",IF(AND(Output!E23&gt;Output!B$4,Output!F23&lt;Output!B$5),"Case5","Case6")))))</f>
        <v>Case1</v>
      </c>
      <c r="J22" s="14">
        <f>(Output!E23-Output!F23)/2</f>
        <v>0</v>
      </c>
      <c r="K22" s="14" t="e">
        <f>((Output!E23+Output!F23)/2)-Output!B$5</f>
        <v>#VALUE!</v>
      </c>
      <c r="L22" s="14">
        <f>IF(OR(I22="Case2",I22="Case5"),(Output!B$5-Output!F23)/(Output!E23-Output!F23),0)</f>
        <v>0</v>
      </c>
      <c r="M22" s="14">
        <f>IF(OR(I22="Case4",I22="Case5"),(Output!B$4-Output!F23)/(Output!E23-Output!F23),0)</f>
        <v>0</v>
      </c>
      <c r="N22" s="14">
        <f t="shared" si="0"/>
        <v>0</v>
      </c>
      <c r="O22" s="14">
        <f t="shared" si="1"/>
        <v>0</v>
      </c>
      <c r="P22" s="14">
        <f>IF(I22="Case1",0,IF(I22="Case2",J22*N22,IF(I22="Case3",K22,IF(I22="Case4",K22-J22*O22,IF(I22="Case5",(J22*N22)-(J22*O22),Output!B$4-Output!B$5)))))</f>
        <v>0</v>
      </c>
      <c r="S22" s="31"/>
      <c r="T22" s="31"/>
      <c r="U22" s="31"/>
    </row>
    <row r="23" spans="8:21" ht="12.75">
      <c r="H23" s="16" t="str">
        <f>IF(Output!D24=0," ",Output!D24)</f>
        <v>"?"</v>
      </c>
      <c r="I23" s="14" t="str">
        <f>IF((Output!E24&lt;=Output!B$5),"Case1",IF(AND(Output!E24&lt;=Output!B$4,Output!F24&lt;Output!B$5),"Case2",IF(AND(Output!E24&lt;=Output!B$4,Output!F24&gt;=Output!B$5),"Case3",IF(AND(Output!E24&gt;Output!B$4,Output!F24&gt;=Output!B$5,Output!F24&lt;Output!B$4),"Case4",IF(AND(Output!E24&gt;Output!B$4,Output!F24&lt;Output!B$5),"Case5","Case6")))))</f>
        <v>Case1</v>
      </c>
      <c r="J23" s="14">
        <f>(Output!E24-Output!F24)/2</f>
        <v>0</v>
      </c>
      <c r="K23" s="14" t="e">
        <f>((Output!E24+Output!F24)/2)-Output!B$5</f>
        <v>#VALUE!</v>
      </c>
      <c r="L23" s="14">
        <f>IF(OR(I23="Case2",I23="Case5"),(Output!B$5-Output!F24)/(Output!E24-Output!F24),0)</f>
        <v>0</v>
      </c>
      <c r="M23" s="14">
        <f>IF(OR(I23="Case4",I23="Case5"),(Output!B$4-Output!F24)/(Output!E24-Output!F24),0)</f>
        <v>0</v>
      </c>
      <c r="N23" s="14">
        <f t="shared" si="0"/>
        <v>0</v>
      </c>
      <c r="O23" s="14">
        <f t="shared" si="1"/>
        <v>0</v>
      </c>
      <c r="P23" s="14">
        <f>IF(I23="Case1",0,IF(I23="Case2",J23*N23,IF(I23="Case3",K23,IF(I23="Case4",K23-J23*O23,IF(I23="Case5",(J23*N23)-(J23*O23),Output!B$4-Output!B$5)))))</f>
        <v>0</v>
      </c>
      <c r="S23" s="31"/>
      <c r="T23" s="31"/>
      <c r="U23" s="31"/>
    </row>
    <row r="24" spans="8:21" ht="12.75">
      <c r="H24" s="16" t="str">
        <f>IF(Output!D25=0," ",Output!D25)</f>
        <v>"?"</v>
      </c>
      <c r="I24" s="14" t="str">
        <f>IF((Output!E25&lt;=Output!B$5),"Case1",IF(AND(Output!E25&lt;=Output!B$4,Output!F25&lt;Output!B$5),"Case2",IF(AND(Output!E25&lt;=Output!B$4,Output!F25&gt;=Output!B$5),"Case3",IF(AND(Output!E25&gt;Output!B$4,Output!F25&gt;=Output!B$5,Output!F25&lt;Output!B$4),"Case4",IF(AND(Output!E25&gt;Output!B$4,Output!F25&lt;Output!B$5),"Case5","Case6")))))</f>
        <v>Case1</v>
      </c>
      <c r="J24" s="14">
        <f>(Output!E25-Output!F25)/2</f>
        <v>0</v>
      </c>
      <c r="K24" s="14" t="e">
        <f>((Output!E25+Output!F25)/2)-Output!B$5</f>
        <v>#VALUE!</v>
      </c>
      <c r="L24" s="14">
        <f>IF(OR(I24="Case2",I24="Case5"),(Output!B$5-Output!F25)/(Output!E25-Output!F25),0)</f>
        <v>0</v>
      </c>
      <c r="M24" s="14">
        <f>IF(OR(I24="Case4",I24="Case5"),(Output!B$4-Output!F25)/(Output!E25-Output!F25),0)</f>
        <v>0</v>
      </c>
      <c r="N24" s="14">
        <f t="shared" si="0"/>
        <v>0</v>
      </c>
      <c r="O24" s="14">
        <f t="shared" si="1"/>
        <v>0</v>
      </c>
      <c r="P24" s="14">
        <f>IF(I24="Case1",0,IF(I24="Case2",J24*N24,IF(I24="Case3",K24,IF(I24="Case4",K24-J24*O24,IF(I24="Case5",(J24*N24)-(J24*O24),Output!B$4-Output!B$5)))))</f>
        <v>0</v>
      </c>
      <c r="S24" s="31"/>
      <c r="T24" s="31"/>
      <c r="U24" s="31"/>
    </row>
    <row r="25" spans="8:21" ht="12.75">
      <c r="H25" s="16" t="str">
        <f>IF(Output!D26=0," ",Output!D26)</f>
        <v>"?"</v>
      </c>
      <c r="I25" s="14" t="str">
        <f>IF((Output!E26&lt;=Output!B$5),"Case1",IF(AND(Output!E26&lt;=Output!B$4,Output!F26&lt;Output!B$5),"Case2",IF(AND(Output!E26&lt;=Output!B$4,Output!F26&gt;=Output!B$5),"Case3",IF(AND(Output!E26&gt;Output!B$4,Output!F26&gt;=Output!B$5,Output!F26&lt;Output!B$4),"Case4",IF(AND(Output!E26&gt;Output!B$4,Output!F26&lt;Output!B$5),"Case5","Case6")))))</f>
        <v>Case1</v>
      </c>
      <c r="J25" s="14">
        <f>(Output!E26-Output!F26)/2</f>
        <v>0</v>
      </c>
      <c r="K25" s="14" t="e">
        <f>((Output!E26+Output!F26)/2)-Output!B$5</f>
        <v>#VALUE!</v>
      </c>
      <c r="L25" s="14">
        <f>IF(OR(I25="Case2",I25="Case5"),(Output!B$5-Output!F26)/(Output!E26-Output!F26),0)</f>
        <v>0</v>
      </c>
      <c r="M25" s="14">
        <f>IF(OR(I25="Case4",I25="Case5"),(Output!B$4-Output!F26)/(Output!E26-Output!F26),0)</f>
        <v>0</v>
      </c>
      <c r="N25" s="14">
        <f t="shared" si="0"/>
        <v>0</v>
      </c>
      <c r="O25" s="14">
        <f t="shared" si="1"/>
        <v>0</v>
      </c>
      <c r="P25" s="14">
        <f>IF(I25="Case1",0,IF(I25="Case2",J25*N25,IF(I25="Case3",K25,IF(I25="Case4",K25-J25*O25,IF(I25="Case5",(J25*N25)-(J25*O25),Output!B$4-Output!B$5)))))</f>
        <v>0</v>
      </c>
      <c r="S25" s="31"/>
      <c r="T25" s="31"/>
      <c r="U25" s="31"/>
    </row>
    <row r="26" spans="8:21" ht="12.75">
      <c r="H26" s="16" t="str">
        <f>IF(Output!D27=0," ",Output!D27)</f>
        <v>"?"</v>
      </c>
      <c r="I26" s="14" t="str">
        <f>IF((Output!E27&lt;=Output!B$5),"Case1",IF(AND(Output!E27&lt;=Output!B$4,Output!F27&lt;Output!B$5),"Case2",IF(AND(Output!E27&lt;=Output!B$4,Output!F27&gt;=Output!B$5),"Case3",IF(AND(Output!E27&gt;Output!B$4,Output!F27&gt;=Output!B$5,Output!F27&lt;Output!B$4),"Case4",IF(AND(Output!E27&gt;Output!B$4,Output!F27&lt;Output!B$5),"Case5","Case6")))))</f>
        <v>Case1</v>
      </c>
      <c r="J26" s="14">
        <f>(Output!E27-Output!F27)/2</f>
        <v>0</v>
      </c>
      <c r="K26" s="14" t="e">
        <f>((Output!E27+Output!F27)/2)-Output!B$5</f>
        <v>#VALUE!</v>
      </c>
      <c r="L26" s="14">
        <f>IF(OR(I26="Case2",I26="Case5"),(Output!B$5-Output!F27)/(Output!E27-Output!F27),0)</f>
        <v>0</v>
      </c>
      <c r="M26" s="14">
        <f>IF(OR(I26="Case4",I26="Case5"),(Output!B$4-Output!F27)/(Output!E27-Output!F27),0)</f>
        <v>0</v>
      </c>
      <c r="N26" s="14">
        <f t="shared" si="0"/>
        <v>0</v>
      </c>
      <c r="O26" s="14">
        <f t="shared" si="1"/>
        <v>0</v>
      </c>
      <c r="P26" s="14">
        <f>IF(I26="Case1",0,IF(I26="Case2",J26*N26,IF(I26="Case3",K26,IF(I26="Case4",K26-J26*O26,IF(I26="Case5",(J26*N26)-(J26*O26),Output!B$4-Output!B$5)))))</f>
        <v>0</v>
      </c>
      <c r="S26" s="31"/>
      <c r="T26" s="31"/>
      <c r="U26" s="31"/>
    </row>
    <row r="27" spans="8:21" ht="12.75">
      <c r="H27" s="16" t="str">
        <f>IF(Output!D28=0," ",Output!D28)</f>
        <v>"?"</v>
      </c>
      <c r="I27" s="14" t="str">
        <f>IF((Output!E28&lt;=Output!B$5),"Case1",IF(AND(Output!E28&lt;=Output!B$4,Output!F28&lt;Output!B$5),"Case2",IF(AND(Output!E28&lt;=Output!B$4,Output!F28&gt;=Output!B$5),"Case3",IF(AND(Output!E28&gt;Output!B$4,Output!F28&gt;=Output!B$5,Output!F28&lt;Output!B$4),"Case4",IF(AND(Output!E28&gt;Output!B$4,Output!F28&lt;Output!B$5),"Case5","Case6")))))</f>
        <v>Case1</v>
      </c>
      <c r="J27" s="14">
        <f>(Output!E28-Output!F28)/2</f>
        <v>0</v>
      </c>
      <c r="K27" s="14" t="e">
        <f>((Output!E28+Output!F28)/2)-Output!B$5</f>
        <v>#VALUE!</v>
      </c>
      <c r="L27" s="14">
        <f>IF(OR(I27="Case2",I27="Case5"),(Output!B$5-Output!F28)/(Output!E28-Output!F28),0)</f>
        <v>0</v>
      </c>
      <c r="M27" s="14">
        <f>IF(OR(I27="Case4",I27="Case5"),(Output!B$4-Output!F28)/(Output!E28-Output!F28),0)</f>
        <v>0</v>
      </c>
      <c r="N27" s="14">
        <f t="shared" si="0"/>
        <v>0</v>
      </c>
      <c r="O27" s="14">
        <f t="shared" si="1"/>
        <v>0</v>
      </c>
      <c r="P27" s="14">
        <f>IF(I27="Case1",0,IF(I27="Case2",J27*N27,IF(I27="Case3",K27,IF(I27="Case4",K27-J27*O27,IF(I27="Case5",(J27*N27)-(J27*O27),Output!B$4-Output!B$5)))))</f>
        <v>0</v>
      </c>
      <c r="S27" s="31"/>
      <c r="T27" s="31"/>
      <c r="U27" s="31"/>
    </row>
    <row r="28" spans="8:21" ht="12.75">
      <c r="H28" s="16" t="str">
        <f>IF(Output!D29=0," ",Output!D29)</f>
        <v>"?"</v>
      </c>
      <c r="I28" s="14" t="str">
        <f>IF((Output!E29&lt;=Output!B$5),"Case1",IF(AND(Output!E29&lt;=Output!B$4,Output!F29&lt;Output!B$5),"Case2",IF(AND(Output!E29&lt;=Output!B$4,Output!F29&gt;=Output!B$5),"Case3",IF(AND(Output!E29&gt;Output!B$4,Output!F29&gt;=Output!B$5,Output!F29&lt;Output!B$4),"Case4",IF(AND(Output!E29&gt;Output!B$4,Output!F29&lt;Output!B$5),"Case5","Case6")))))</f>
        <v>Case1</v>
      </c>
      <c r="J28" s="14">
        <f>(Output!E29-Output!F29)/2</f>
        <v>0</v>
      </c>
      <c r="K28" s="14" t="e">
        <f>((Output!E29+Output!F29)/2)-Output!B$5</f>
        <v>#VALUE!</v>
      </c>
      <c r="L28" s="14">
        <f>IF(OR(I28="Case2",I28="Case5"),(Output!B$5-Output!F29)/(Output!E29-Output!F29),0)</f>
        <v>0</v>
      </c>
      <c r="M28" s="14">
        <f>IF(OR(I28="Case4",I28="Case5"),(Output!B$4-Output!F29)/(Output!E29-Output!F29),0)</f>
        <v>0</v>
      </c>
      <c r="N28" s="14">
        <f t="shared" si="0"/>
        <v>0</v>
      </c>
      <c r="O28" s="14">
        <f t="shared" si="1"/>
        <v>0</v>
      </c>
      <c r="P28" s="14">
        <f>IF(I28="Case1",0,IF(I28="Case2",J28*N28,IF(I28="Case3",K28,IF(I28="Case4",K28-J28*O28,IF(I28="Case5",(J28*N28)-(J28*O28),Output!B$4-Output!B$5)))))</f>
        <v>0</v>
      </c>
      <c r="S28" s="31"/>
      <c r="T28" s="31"/>
      <c r="U28" s="31"/>
    </row>
    <row r="29" spans="8:21" ht="12.75">
      <c r="H29" s="16" t="str">
        <f>IF(Output!D30=0," ",Output!D30)</f>
        <v>"?"</v>
      </c>
      <c r="I29" s="14" t="str">
        <f>IF((Output!E30&lt;=Output!B$5),"Case1",IF(AND(Output!E30&lt;=Output!B$4,Output!F30&lt;Output!B$5),"Case2",IF(AND(Output!E30&lt;=Output!B$4,Output!F30&gt;=Output!B$5),"Case3",IF(AND(Output!E30&gt;Output!B$4,Output!F30&gt;=Output!B$5,Output!F30&lt;Output!B$4),"Case4",IF(AND(Output!E30&gt;Output!B$4,Output!F30&lt;Output!B$5),"Case5","Case6")))))</f>
        <v>Case1</v>
      </c>
      <c r="J29" s="14">
        <f>(Output!E30-Output!F30)/2</f>
        <v>0</v>
      </c>
      <c r="K29" s="14" t="e">
        <f>((Output!E30+Output!F30)/2)-Output!B$5</f>
        <v>#VALUE!</v>
      </c>
      <c r="L29" s="14">
        <f>IF(OR(I29="Case2",I29="Case5"),(Output!B$5-Output!F30)/(Output!E30-Output!F30),0)</f>
        <v>0</v>
      </c>
      <c r="M29" s="14">
        <f>IF(OR(I29="Case4",I29="Case5"),(Output!B$4-Output!F30)/(Output!E30-Output!F30),0)</f>
        <v>0</v>
      </c>
      <c r="N29" s="14">
        <f t="shared" si="0"/>
        <v>0</v>
      </c>
      <c r="O29" s="14">
        <f t="shared" si="1"/>
        <v>0</v>
      </c>
      <c r="P29" s="14">
        <f>IF(I29="Case1",0,IF(I29="Case2",J29*N29,IF(I29="Case3",K29,IF(I29="Case4",K29-J29*O29,IF(I29="Case5",(J29*N29)-(J29*O29),Output!B$4-Output!B$5)))))</f>
        <v>0</v>
      </c>
      <c r="S29" s="31"/>
      <c r="T29" s="31"/>
      <c r="U29" s="31"/>
    </row>
    <row r="30" spans="8:21" ht="12.75">
      <c r="H30" s="16" t="str">
        <f>IF(Output!D31=0," ",Output!D31)</f>
        <v>"?"</v>
      </c>
      <c r="I30" s="14" t="str">
        <f>IF((Output!E31&lt;=Output!B$5),"Case1",IF(AND(Output!E31&lt;=Output!B$4,Output!F31&lt;Output!B$5),"Case2",IF(AND(Output!E31&lt;=Output!B$4,Output!F31&gt;=Output!B$5),"Case3",IF(AND(Output!E31&gt;Output!B$4,Output!F31&gt;=Output!B$5,Output!F31&lt;Output!B$4),"Case4",IF(AND(Output!E31&gt;Output!B$4,Output!F31&lt;Output!B$5),"Case5","Case6")))))</f>
        <v>Case1</v>
      </c>
      <c r="J30" s="14">
        <f>(Output!E31-Output!F31)/2</f>
        <v>0</v>
      </c>
      <c r="K30" s="14" t="e">
        <f>((Output!E31+Output!F31)/2)-Output!B$5</f>
        <v>#VALUE!</v>
      </c>
      <c r="L30" s="14">
        <f>IF(OR(I30="Case2",I30="Case5"),(Output!B$5-Output!F31)/(Output!E31-Output!F31),0)</f>
        <v>0</v>
      </c>
      <c r="M30" s="14">
        <f>IF(OR(I30="Case4",I30="Case5"),(Output!B$4-Output!F31)/(Output!E31-Output!F31),0)</f>
        <v>0</v>
      </c>
      <c r="N30" s="14">
        <f t="shared" si="0"/>
        <v>0</v>
      </c>
      <c r="O30" s="14">
        <f t="shared" si="1"/>
        <v>0</v>
      </c>
      <c r="P30" s="14">
        <f>IF(I30="Case1",0,IF(I30="Case2",J30*N30,IF(I30="Case3",K30,IF(I30="Case4",K30-J30*O30,IF(I30="Case5",(J30*N30)-(J30*O30),Output!B$4-Output!B$5)))))</f>
        <v>0</v>
      </c>
      <c r="S30" s="31"/>
      <c r="T30" s="31"/>
      <c r="U30" s="31"/>
    </row>
    <row r="31" spans="8:21" ht="12.75">
      <c r="H31" s="16" t="str">
        <f>IF(Output!D32=0," ",Output!D32)</f>
        <v>"?"</v>
      </c>
      <c r="I31" s="14" t="str">
        <f>IF((Output!E32&lt;=Output!B$5),"Case1",IF(AND(Output!E32&lt;=Output!B$4,Output!F32&lt;Output!B$5),"Case2",IF(AND(Output!E32&lt;=Output!B$4,Output!F32&gt;=Output!B$5),"Case3",IF(AND(Output!E32&gt;Output!B$4,Output!F32&gt;=Output!B$5,Output!F32&lt;Output!B$4),"Case4",IF(AND(Output!E32&gt;Output!B$4,Output!F32&lt;Output!B$5),"Case5","Case6")))))</f>
        <v>Case1</v>
      </c>
      <c r="J31" s="14">
        <f>(Output!E32-Output!F32)/2</f>
        <v>0</v>
      </c>
      <c r="K31" s="14" t="e">
        <f>((Output!E32+Output!F32)/2)-Output!B$5</f>
        <v>#VALUE!</v>
      </c>
      <c r="L31" s="14">
        <f>IF(OR(I31="Case2",I31="Case5"),(Output!B$5-Output!F32)/(Output!E32-Output!F32),0)</f>
        <v>0</v>
      </c>
      <c r="M31" s="14">
        <f>IF(OR(I31="Case4",I31="Case5"),(Output!B$4-Output!F32)/(Output!E32-Output!F32),0)</f>
        <v>0</v>
      </c>
      <c r="N31" s="14">
        <f t="shared" si="0"/>
        <v>0</v>
      </c>
      <c r="O31" s="14">
        <f t="shared" si="1"/>
        <v>0</v>
      </c>
      <c r="P31" s="14">
        <f>IF(I31="Case1",0,IF(I31="Case2",J31*N31,IF(I31="Case3",K31,IF(I31="Case4",K31-J31*O31,IF(I31="Case5",(J31*N31)-(J31*O31),Output!B$4-Output!B$5)))))</f>
        <v>0</v>
      </c>
      <c r="S31" s="31"/>
      <c r="T31" s="31"/>
      <c r="U31" s="31"/>
    </row>
    <row r="32" spans="8:21" ht="12.75">
      <c r="H32" s="16" t="str">
        <f>IF(Output!D33=0," ",Output!D33)</f>
        <v>"?"</v>
      </c>
      <c r="I32" s="14" t="str">
        <f>IF((Output!E33&lt;=Output!B$5),"Case1",IF(AND(Output!E33&lt;=Output!B$4,Output!F33&lt;Output!B$5),"Case2",IF(AND(Output!E33&lt;=Output!B$4,Output!F33&gt;=Output!B$5),"Case3",IF(AND(Output!E33&gt;Output!B$4,Output!F33&gt;=Output!B$5,Output!F33&lt;Output!B$4),"Case4",IF(AND(Output!E33&gt;Output!B$4,Output!F33&lt;Output!B$5),"Case5","Case6")))))</f>
        <v>Case1</v>
      </c>
      <c r="J32" s="14">
        <f>(Output!E33-Output!F33)/2</f>
        <v>0</v>
      </c>
      <c r="K32" s="14" t="e">
        <f>((Output!E33+Output!F33)/2)-Output!B$5</f>
        <v>#VALUE!</v>
      </c>
      <c r="L32" s="14">
        <f>IF(OR(I32="Case2",I32="Case5"),(Output!B$5-Output!F33)/(Output!E33-Output!F33),0)</f>
        <v>0</v>
      </c>
      <c r="M32" s="14">
        <f>IF(OR(I32="Case4",I32="Case5"),(Output!B$4-Output!F33)/(Output!E33-Output!F33),0)</f>
        <v>0</v>
      </c>
      <c r="N32" s="14">
        <f t="shared" si="0"/>
        <v>0</v>
      </c>
      <c r="O32" s="14">
        <f t="shared" si="1"/>
        <v>0</v>
      </c>
      <c r="P32" s="14">
        <f>IF(I32="Case1",0,IF(I32="Case2",J32*N32,IF(I32="Case3",K32,IF(I32="Case4",K32-J32*O32,IF(I32="Case5",(J32*N32)-(J32*O32),Output!B$4-Output!B$5)))))</f>
        <v>0</v>
      </c>
      <c r="S32" s="31"/>
      <c r="T32" s="31"/>
      <c r="U32" s="31"/>
    </row>
    <row r="33" spans="8:21" ht="12.75">
      <c r="H33" s="16" t="str">
        <f>IF(Output!D34=0," ",Output!D34)</f>
        <v>"?"</v>
      </c>
      <c r="I33" s="14" t="str">
        <f>IF((Output!E34&lt;=Output!B$5),"Case1",IF(AND(Output!E34&lt;=Output!B$4,Output!F34&lt;Output!B$5),"Case2",IF(AND(Output!E34&lt;=Output!B$4,Output!F34&gt;=Output!B$5),"Case3",IF(AND(Output!E34&gt;Output!B$4,Output!F34&gt;=Output!B$5,Output!F34&lt;Output!B$4),"Case4",IF(AND(Output!E34&gt;Output!B$4,Output!F34&lt;Output!B$5),"Case5","Case6")))))</f>
        <v>Case1</v>
      </c>
      <c r="J33" s="14">
        <f>(Output!E34-Output!F34)/2</f>
        <v>0</v>
      </c>
      <c r="K33" s="14" t="e">
        <f>((Output!E34+Output!F34)/2)-Output!B$5</f>
        <v>#VALUE!</v>
      </c>
      <c r="L33" s="14">
        <f>IF(OR(I33="Case2",I33="Case5"),(Output!B$5-Output!F34)/(Output!E34-Output!F34),0)</f>
        <v>0</v>
      </c>
      <c r="M33" s="14">
        <f>IF(OR(I33="Case4",I33="Case5"),(Output!B$4-Output!F34)/(Output!E34-Output!F34),0)</f>
        <v>0</v>
      </c>
      <c r="N33" s="14">
        <f t="shared" si="0"/>
        <v>0</v>
      </c>
      <c r="O33" s="14">
        <f t="shared" si="1"/>
        <v>0</v>
      </c>
      <c r="P33" s="14">
        <f>IF(I33="Case1",0,IF(I33="Case2",J33*N33,IF(I33="Case3",K33,IF(I33="Case4",K33-J33*O33,IF(I33="Case5",(J33*N33)-(J33*O33),Output!B$4-Output!B$5)))))</f>
        <v>0</v>
      </c>
      <c r="S33" s="31"/>
      <c r="T33" s="31"/>
      <c r="U33" s="31"/>
    </row>
    <row r="34" spans="8:21" ht="12.75">
      <c r="H34" s="16" t="str">
        <f>IF(Output!D35=0," ",Output!D35)</f>
        <v>"?"</v>
      </c>
      <c r="I34" s="14" t="str">
        <f>IF((Output!E35&lt;=Output!B$5),"Case1",IF(AND(Output!E35&lt;=Output!B$4,Output!F35&lt;Output!B$5),"Case2",IF(AND(Output!E35&lt;=Output!B$4,Output!F35&gt;=Output!B$5),"Case3",IF(AND(Output!E35&gt;Output!B$4,Output!F35&gt;=Output!B$5,Output!F35&lt;Output!B$4),"Case4",IF(AND(Output!E35&gt;Output!B$4,Output!F35&lt;Output!B$5),"Case5","Case6")))))</f>
        <v>Case1</v>
      </c>
      <c r="J34" s="14">
        <f>(Output!E35-Output!F35)/2</f>
        <v>0</v>
      </c>
      <c r="K34" s="14" t="e">
        <f>((Output!E35+Output!F35)/2)-Output!B$5</f>
        <v>#VALUE!</v>
      </c>
      <c r="L34" s="14">
        <f>IF(OR(I34="Case2",I34="Case5"),(Output!B$5-Output!F35)/(Output!E35-Output!F35),0)</f>
        <v>0</v>
      </c>
      <c r="M34" s="14">
        <f>IF(OR(I34="Case4",I34="Case5"),(Output!B$4-Output!F35)/(Output!E35-Output!F35),0)</f>
        <v>0</v>
      </c>
      <c r="N34" s="14">
        <f t="shared" si="0"/>
        <v>0</v>
      </c>
      <c r="O34" s="14">
        <f t="shared" si="1"/>
        <v>0</v>
      </c>
      <c r="P34" s="14">
        <f>IF(I34="Case1",0,IF(I34="Case2",J34*N34,IF(I34="Case3",K34,IF(I34="Case4",K34-J34*O34,IF(I34="Case5",(J34*N34)-(J34*O34),Output!B$4-Output!B$5)))))</f>
        <v>0</v>
      </c>
      <c r="S34" s="31"/>
      <c r="T34" s="31"/>
      <c r="U34" s="31"/>
    </row>
    <row r="35" spans="8:21" ht="12.75">
      <c r="H35" s="16" t="str">
        <f>IF(Output!D36=0," ",Output!D36)</f>
        <v>"?"</v>
      </c>
      <c r="I35" s="14" t="str">
        <f>IF((Output!E36&lt;=Output!B$5),"Case1",IF(AND(Output!E36&lt;=Output!B$4,Output!F36&lt;Output!B$5),"Case2",IF(AND(Output!E36&lt;=Output!B$4,Output!F36&gt;=Output!B$5),"Case3",IF(AND(Output!E36&gt;Output!B$4,Output!F36&gt;=Output!B$5,Output!F36&lt;Output!B$4),"Case4",IF(AND(Output!E36&gt;Output!B$4,Output!F36&lt;Output!B$5),"Case5","Case6")))))</f>
        <v>Case1</v>
      </c>
      <c r="J35" s="14">
        <f>(Output!E36-Output!F36)/2</f>
        <v>0</v>
      </c>
      <c r="K35" s="14" t="e">
        <f>((Output!E36+Output!F36)/2)-Output!B$5</f>
        <v>#VALUE!</v>
      </c>
      <c r="L35" s="14">
        <f>IF(OR(I35="Case2",I35="Case5"),(Output!B$5-Output!F36)/(Output!E36-Output!F36),0)</f>
        <v>0</v>
      </c>
      <c r="M35" s="14">
        <f>IF(OR(I35="Case4",I35="Case5"),(Output!B$4-Output!F36)/(Output!E36-Output!F36),0)</f>
        <v>0</v>
      </c>
      <c r="N35" s="14">
        <f t="shared" si="0"/>
        <v>0</v>
      </c>
      <c r="O35" s="14">
        <f t="shared" si="1"/>
        <v>0</v>
      </c>
      <c r="P35" s="14">
        <f>IF(I35="Case1",0,IF(I35="Case2",J35*N35,IF(I35="Case3",K35,IF(I35="Case4",K35-J35*O35,IF(I35="Case5",(J35*N35)-(J35*O35),Output!B$4-Output!B$5)))))</f>
        <v>0</v>
      </c>
      <c r="S35" s="31"/>
      <c r="T35" s="31"/>
      <c r="U35" s="31"/>
    </row>
    <row r="36" spans="8:21" ht="12.75">
      <c r="H36" s="16" t="str">
        <f>IF(Output!D37=0," ",Output!D37)</f>
        <v>"?"</v>
      </c>
      <c r="I36" s="14" t="str">
        <f>IF((Output!E37&lt;=Output!B$5),"Case1",IF(AND(Output!E37&lt;=Output!B$4,Output!F37&lt;Output!B$5),"Case2",IF(AND(Output!E37&lt;=Output!B$4,Output!F37&gt;=Output!B$5),"Case3",IF(AND(Output!E37&gt;Output!B$4,Output!F37&gt;=Output!B$5,Output!F37&lt;Output!B$4),"Case4",IF(AND(Output!E37&gt;Output!B$4,Output!F37&lt;Output!B$5),"Case5","Case6")))))</f>
        <v>Case1</v>
      </c>
      <c r="J36" s="14">
        <f>(Output!E37-Output!F37)/2</f>
        <v>0</v>
      </c>
      <c r="K36" s="14" t="e">
        <f>((Output!E37+Output!F37)/2)-Output!B$5</f>
        <v>#VALUE!</v>
      </c>
      <c r="L36" s="14">
        <f>IF(OR(I36="Case2",I36="Case5"),(Output!B$5-Output!F37)/(Output!E37-Output!F37),0)</f>
        <v>0</v>
      </c>
      <c r="M36" s="14">
        <f>IF(OR(I36="Case4",I36="Case5"),(Output!B$4-Output!F37)/(Output!E37-Output!F37),0)</f>
        <v>0</v>
      </c>
      <c r="N36" s="14">
        <f t="shared" si="0"/>
        <v>0</v>
      </c>
      <c r="O36" s="14">
        <f t="shared" si="1"/>
        <v>0</v>
      </c>
      <c r="P36" s="14">
        <f>IF(I36="Case1",0,IF(I36="Case2",J36*N36,IF(I36="Case3",K36,IF(I36="Case4",K36-J36*O36,IF(I36="Case5",(J36*N36)-(J36*O36),Output!B$4-Output!B$5)))))</f>
        <v>0</v>
      </c>
      <c r="S36" s="31"/>
      <c r="T36" s="31"/>
      <c r="U36" s="31"/>
    </row>
    <row r="37" spans="8:21" ht="12.75">
      <c r="H37" s="16" t="str">
        <f>IF(Output!D38=0," ",Output!D38)</f>
        <v>"?"</v>
      </c>
      <c r="I37" s="14" t="str">
        <f>IF((Output!E38&lt;=Output!B$5),"Case1",IF(AND(Output!E38&lt;=Output!B$4,Output!F38&lt;Output!B$5),"Case2",IF(AND(Output!E38&lt;=Output!B$4,Output!F38&gt;=Output!B$5),"Case3",IF(AND(Output!E38&gt;Output!B$4,Output!F38&gt;=Output!B$5,Output!F38&lt;Output!B$4),"Case4",IF(AND(Output!E38&gt;Output!B$4,Output!F38&lt;Output!B$5),"Case5","Case6")))))</f>
        <v>Case1</v>
      </c>
      <c r="J37" s="14">
        <f>(Output!E38-Output!F38)/2</f>
        <v>0</v>
      </c>
      <c r="K37" s="14" t="e">
        <f>((Output!E38+Output!F38)/2)-Output!B$5</f>
        <v>#VALUE!</v>
      </c>
      <c r="L37" s="14">
        <f>IF(OR(I37="Case2",I37="Case5"),(Output!B$5-Output!F38)/(Output!E38-Output!F38),0)</f>
        <v>0</v>
      </c>
      <c r="M37" s="14">
        <f>IF(OR(I37="Case4",I37="Case5"),(Output!B$4-Output!F38)/(Output!E38-Output!F38),0)</f>
        <v>0</v>
      </c>
      <c r="N37" s="14">
        <f t="shared" si="0"/>
        <v>0</v>
      </c>
      <c r="O37" s="14">
        <f t="shared" si="1"/>
        <v>0</v>
      </c>
      <c r="P37" s="14">
        <f>IF(I37="Case1",0,IF(I37="Case2",J37*N37,IF(I37="Case3",K37,IF(I37="Case4",K37-J37*O37,IF(I37="Case5",(J37*N37)-(J37*O37),Output!B$4-Output!B$5)))))</f>
        <v>0</v>
      </c>
      <c r="S37" s="31"/>
      <c r="T37" s="31"/>
      <c r="U37" s="31"/>
    </row>
    <row r="38" spans="8:21" ht="12.75">
      <c r="H38" s="16" t="str">
        <f>IF(Output!D39=0," ",Output!D39)</f>
        <v>"?"</v>
      </c>
      <c r="I38" s="14" t="str">
        <f>IF((Output!E39&lt;=Output!B$5),"Case1",IF(AND(Output!E39&lt;=Output!B$4,Output!F39&lt;Output!B$5),"Case2",IF(AND(Output!E39&lt;=Output!B$4,Output!F39&gt;=Output!B$5),"Case3",IF(AND(Output!E39&gt;Output!B$4,Output!F39&gt;=Output!B$5,Output!F39&lt;Output!B$4),"Case4",IF(AND(Output!E39&gt;Output!B$4,Output!F39&lt;Output!B$5),"Case5","Case6")))))</f>
        <v>Case1</v>
      </c>
      <c r="J38" s="14">
        <f>(Output!E39-Output!F39)/2</f>
        <v>0</v>
      </c>
      <c r="K38" s="14" t="e">
        <f>((Output!E39+Output!F39)/2)-Output!B$5</f>
        <v>#VALUE!</v>
      </c>
      <c r="L38" s="14">
        <f>IF(OR(I38="Case2",I38="Case5"),(Output!B$5-Output!F39)/(Output!E39-Output!F39),0)</f>
        <v>0</v>
      </c>
      <c r="M38" s="14">
        <f>IF(OR(I38="Case4",I38="Case5"),(Output!B$4-Output!F39)/(Output!E39-Output!F39),0)</f>
        <v>0</v>
      </c>
      <c r="N38" s="14">
        <f t="shared" si="0"/>
        <v>0</v>
      </c>
      <c r="O38" s="14">
        <f t="shared" si="1"/>
        <v>0</v>
      </c>
      <c r="P38" s="14">
        <f>IF(I38="Case1",0,IF(I38="Case2",J38*N38,IF(I38="Case3",K38,IF(I38="Case4",K38-J38*O38,IF(I38="Case5",(J38*N38)-(J38*O38),Output!B$4-Output!B$5)))))</f>
        <v>0</v>
      </c>
      <c r="S38" s="31"/>
      <c r="T38" s="31"/>
      <c r="U38" s="31"/>
    </row>
    <row r="39" spans="8:21" ht="12.75">
      <c r="H39" s="16" t="str">
        <f>IF(Output!D40=0," ",Output!D40)</f>
        <v>"?"</v>
      </c>
      <c r="I39" s="14" t="str">
        <f>IF((Output!E40&lt;=Output!B$5),"Case1",IF(AND(Output!E40&lt;=Output!B$4,Output!F40&lt;Output!B$5),"Case2",IF(AND(Output!E40&lt;=Output!B$4,Output!F40&gt;=Output!B$5),"Case3",IF(AND(Output!E40&gt;Output!B$4,Output!F40&gt;=Output!B$5,Output!F40&lt;Output!B$4),"Case4",IF(AND(Output!E40&gt;Output!B$4,Output!F40&lt;Output!B$5),"Case5","Case6")))))</f>
        <v>Case1</v>
      </c>
      <c r="J39" s="14">
        <f>(Output!E40-Output!F40)/2</f>
        <v>0</v>
      </c>
      <c r="K39" s="14" t="e">
        <f>((Output!E40+Output!F40)/2)-Output!B$5</f>
        <v>#VALUE!</v>
      </c>
      <c r="L39" s="14">
        <f>IF(OR(I39="Case2",I39="Case5"),(Output!B$5-Output!F40)/(Output!E40-Output!F40),0)</f>
        <v>0</v>
      </c>
      <c r="M39" s="14">
        <f>IF(OR(I39="Case4",I39="Case5"),(Output!B$4-Output!F40)/(Output!E40-Output!F40),0)</f>
        <v>0</v>
      </c>
      <c r="N39" s="14">
        <f t="shared" si="0"/>
        <v>0</v>
      </c>
      <c r="O39" s="14">
        <f t="shared" si="1"/>
        <v>0</v>
      </c>
      <c r="P39" s="14">
        <f>IF(I39="Case1",0,IF(I39="Case2",J39*N39,IF(I39="Case3",K39,IF(I39="Case4",K39-J39*O39,IF(I39="Case5",(J39*N39)-(J39*O39),Output!B$4-Output!B$5)))))</f>
        <v>0</v>
      </c>
      <c r="S39" s="31"/>
      <c r="T39" s="31"/>
      <c r="U39" s="31"/>
    </row>
    <row r="40" spans="8:21" ht="12.75">
      <c r="H40" s="16" t="str">
        <f>IF(Output!D41=0," ",Output!D41)</f>
        <v>"?"</v>
      </c>
      <c r="I40" s="14" t="str">
        <f>IF((Output!E41&lt;=Output!B$5),"Case1",IF(AND(Output!E41&lt;=Output!B$4,Output!F41&lt;Output!B$5),"Case2",IF(AND(Output!E41&lt;=Output!B$4,Output!F41&gt;=Output!B$5),"Case3",IF(AND(Output!E41&gt;Output!B$4,Output!F41&gt;=Output!B$5,Output!F41&lt;Output!B$4),"Case4",IF(AND(Output!E41&gt;Output!B$4,Output!F41&lt;Output!B$5),"Case5","Case6")))))</f>
        <v>Case1</v>
      </c>
      <c r="J40" s="14">
        <f>(Output!E41-Output!F41)/2</f>
        <v>0</v>
      </c>
      <c r="K40" s="14" t="e">
        <f>((Output!E41+Output!F41)/2)-Output!B$5</f>
        <v>#VALUE!</v>
      </c>
      <c r="L40" s="14">
        <f>IF(OR(I40="Case2",I40="Case5"),(Output!B$5-Output!F41)/(Output!E41-Output!F41),0)</f>
        <v>0</v>
      </c>
      <c r="M40" s="14">
        <f>IF(OR(I40="Case4",I40="Case5"),(Output!B$4-Output!F41)/(Output!E41-Output!F41),0)</f>
        <v>0</v>
      </c>
      <c r="N40" s="14">
        <f t="shared" si="0"/>
        <v>0</v>
      </c>
      <c r="O40" s="14">
        <f t="shared" si="1"/>
        <v>0</v>
      </c>
      <c r="P40" s="14">
        <f>IF(I40="Case1",0,IF(I40="Case2",J40*N40,IF(I40="Case3",K40,IF(I40="Case4",K40-J40*O40,IF(I40="Case5",(J40*N40)-(J40*O40),Output!B$4-Output!B$5)))))</f>
        <v>0</v>
      </c>
      <c r="S40" s="31"/>
      <c r="T40" s="31"/>
      <c r="U40" s="31"/>
    </row>
    <row r="41" spans="8:21" ht="12.75">
      <c r="H41" s="16" t="str">
        <f>IF(Output!D42=0," ",Output!D42)</f>
        <v>"?"</v>
      </c>
      <c r="I41" s="14" t="str">
        <f>IF((Output!E42&lt;=Output!B$5),"Case1",IF(AND(Output!E42&lt;=Output!B$4,Output!F42&lt;Output!B$5),"Case2",IF(AND(Output!E42&lt;=Output!B$4,Output!F42&gt;=Output!B$5),"Case3",IF(AND(Output!E42&gt;Output!B$4,Output!F42&gt;=Output!B$5,Output!F42&lt;Output!B$4),"Case4",IF(AND(Output!E42&gt;Output!B$4,Output!F42&lt;Output!B$5),"Case5","Case6")))))</f>
        <v>Case1</v>
      </c>
      <c r="J41" s="14">
        <f>(Output!E42-Output!F42)/2</f>
        <v>0</v>
      </c>
      <c r="K41" s="14" t="e">
        <f>((Output!E42+Output!F42)/2)-Output!B$5</f>
        <v>#VALUE!</v>
      </c>
      <c r="L41" s="14">
        <f>IF(OR(I41="Case2",I41="Case5"),(Output!B$5-Output!F42)/(Output!E42-Output!F42),0)</f>
        <v>0</v>
      </c>
      <c r="M41" s="14">
        <f>IF(OR(I41="Case4",I41="Case5"),(Output!B$4-Output!F42)/(Output!E42-Output!F42),0)</f>
        <v>0</v>
      </c>
      <c r="N41" s="14">
        <f t="shared" si="0"/>
        <v>0</v>
      </c>
      <c r="O41" s="14">
        <f t="shared" si="1"/>
        <v>0</v>
      </c>
      <c r="P41" s="14">
        <f>IF(I41="Case1",0,IF(I41="Case2",J41*N41,IF(I41="Case3",K41,IF(I41="Case4",K41-J41*O41,IF(I41="Case5",(J41*N41)-(J41*O41),Output!B$4-Output!B$5)))))</f>
        <v>0</v>
      </c>
      <c r="S41" s="31"/>
      <c r="T41" s="31"/>
      <c r="U41" s="31"/>
    </row>
    <row r="42" spans="8:21" ht="12.75">
      <c r="H42" s="16" t="str">
        <f>IF(Output!D43=0," ",Output!D43)</f>
        <v>"?"</v>
      </c>
      <c r="I42" s="14" t="str">
        <f>IF((Output!E43&lt;=Output!B$5),"Case1",IF(AND(Output!E43&lt;=Output!B$4,Output!F43&lt;Output!B$5),"Case2",IF(AND(Output!E43&lt;=Output!B$4,Output!F43&gt;=Output!B$5),"Case3",IF(AND(Output!E43&gt;Output!B$4,Output!F43&gt;=Output!B$5,Output!F43&lt;Output!B$4),"Case4",IF(AND(Output!E43&gt;Output!B$4,Output!F43&lt;Output!B$5),"Case5","Case6")))))</f>
        <v>Case1</v>
      </c>
      <c r="J42" s="14">
        <f>(Output!E43-Output!F43)/2</f>
        <v>0</v>
      </c>
      <c r="K42" s="14" t="e">
        <f>((Output!E43+Output!F43)/2)-Output!B$5</f>
        <v>#VALUE!</v>
      </c>
      <c r="L42" s="14">
        <f>IF(OR(I42="Case2",I42="Case5"),(Output!B$5-Output!F43)/(Output!E43-Output!F43),0)</f>
        <v>0</v>
      </c>
      <c r="M42" s="14">
        <f>IF(OR(I42="Case4",I42="Case5"),(Output!B$4-Output!F43)/(Output!E43-Output!F43),0)</f>
        <v>0</v>
      </c>
      <c r="N42" s="14">
        <f t="shared" si="0"/>
        <v>0</v>
      </c>
      <c r="O42" s="14">
        <f t="shared" si="1"/>
        <v>0</v>
      </c>
      <c r="P42" s="14">
        <f>IF(I42="Case1",0,IF(I42="Case2",J42*N42,IF(I42="Case3",K42,IF(I42="Case4",K42-J42*O42,IF(I42="Case5",(J42*N42)-(J42*O42),Output!B$4-Output!B$5)))))</f>
        <v>0</v>
      </c>
      <c r="S42" s="31"/>
      <c r="T42" s="31"/>
      <c r="U42" s="31"/>
    </row>
    <row r="43" spans="8:21" ht="12.75">
      <c r="H43" s="16" t="str">
        <f>IF(Output!D44=0," ",Output!D44)</f>
        <v>"?"</v>
      </c>
      <c r="I43" s="14" t="str">
        <f>IF((Output!E44&lt;=Output!B$5),"Case1",IF(AND(Output!E44&lt;=Output!B$4,Output!F44&lt;Output!B$5),"Case2",IF(AND(Output!E44&lt;=Output!B$4,Output!F44&gt;=Output!B$5),"Case3",IF(AND(Output!E44&gt;Output!B$4,Output!F44&gt;=Output!B$5,Output!F44&lt;Output!B$4),"Case4",IF(AND(Output!E44&gt;Output!B$4,Output!F44&lt;Output!B$5),"Case5","Case6")))))</f>
        <v>Case1</v>
      </c>
      <c r="J43" s="14">
        <f>(Output!E44-Output!F44)/2</f>
        <v>0</v>
      </c>
      <c r="K43" s="14" t="e">
        <f>((Output!E44+Output!F44)/2)-Output!B$5</f>
        <v>#VALUE!</v>
      </c>
      <c r="L43" s="14">
        <f>IF(OR(I43="Case2",I43="Case5"),(Output!B$5-Output!F44)/(Output!E44-Output!F44),0)</f>
        <v>0</v>
      </c>
      <c r="M43" s="14">
        <f>IF(OR(I43="Case4",I43="Case5"),(Output!B$4-Output!F44)/(Output!E44-Output!F44),0)</f>
        <v>0</v>
      </c>
      <c r="N43" s="14">
        <f t="shared" si="0"/>
        <v>0</v>
      </c>
      <c r="O43" s="14">
        <f t="shared" si="1"/>
        <v>0</v>
      </c>
      <c r="P43" s="14">
        <f>IF(I43="Case1",0,IF(I43="Case2",J43*N43,IF(I43="Case3",K43,IF(I43="Case4",K43-J43*O43,IF(I43="Case5",(J43*N43)-(J43*O43),Output!B$4-Output!B$5)))))</f>
        <v>0</v>
      </c>
      <c r="S43" s="31"/>
      <c r="T43" s="31"/>
      <c r="U43" s="31"/>
    </row>
    <row r="44" spans="8:21" ht="12.75">
      <c r="H44" s="16" t="str">
        <f>IF(Output!D45=0," ",Output!D45)</f>
        <v>"?"</v>
      </c>
      <c r="I44" s="14" t="str">
        <f>IF((Output!E45&lt;=Output!B$5),"Case1",IF(AND(Output!E45&lt;=Output!B$4,Output!F45&lt;Output!B$5),"Case2",IF(AND(Output!E45&lt;=Output!B$4,Output!F45&gt;=Output!B$5),"Case3",IF(AND(Output!E45&gt;Output!B$4,Output!F45&gt;=Output!B$5,Output!F45&lt;Output!B$4),"Case4",IF(AND(Output!E45&gt;Output!B$4,Output!F45&lt;Output!B$5),"Case5","Case6")))))</f>
        <v>Case1</v>
      </c>
      <c r="J44" s="14">
        <f>(Output!E45-Output!F45)/2</f>
        <v>0</v>
      </c>
      <c r="K44" s="14" t="e">
        <f>((Output!E45+Output!F45)/2)-Output!B$5</f>
        <v>#VALUE!</v>
      </c>
      <c r="L44" s="14">
        <f>IF(OR(I44="Case2",I44="Case5"),(Output!B$5-Output!F45)/(Output!E45-Output!F45),0)</f>
        <v>0</v>
      </c>
      <c r="M44" s="14">
        <f>IF(OR(I44="Case4",I44="Case5"),(Output!B$4-Output!F45)/(Output!E45-Output!F45),0)</f>
        <v>0</v>
      </c>
      <c r="N44" s="14">
        <f t="shared" si="0"/>
        <v>0</v>
      </c>
      <c r="O44" s="14">
        <f t="shared" si="1"/>
        <v>0</v>
      </c>
      <c r="P44" s="14">
        <f>IF(I44="Case1",0,IF(I44="Case2",J44*N44,IF(I44="Case3",K44,IF(I44="Case4",K44-J44*O44,IF(I44="Case5",(J44*N44)-(J44*O44),Output!B$4-Output!B$5)))))</f>
        <v>0</v>
      </c>
      <c r="S44" s="31"/>
      <c r="T44" s="31"/>
      <c r="U44" s="31"/>
    </row>
    <row r="45" spans="8:21" ht="12.75">
      <c r="H45" s="16" t="str">
        <f>IF(Output!D46=0," ",Output!D46)</f>
        <v>"?"</v>
      </c>
      <c r="I45" s="14" t="str">
        <f>IF((Output!E46&lt;=Output!B$5),"Case1",IF(AND(Output!E46&lt;=Output!B$4,Output!F46&lt;Output!B$5),"Case2",IF(AND(Output!E46&lt;=Output!B$4,Output!F46&gt;=Output!B$5),"Case3",IF(AND(Output!E46&gt;Output!B$4,Output!F46&gt;=Output!B$5,Output!F46&lt;Output!B$4),"Case4",IF(AND(Output!E46&gt;Output!B$4,Output!F46&lt;Output!B$5),"Case5","Case6")))))</f>
        <v>Case1</v>
      </c>
      <c r="J45" s="14">
        <f>(Output!E46-Output!F46)/2</f>
        <v>0</v>
      </c>
      <c r="K45" s="14" t="e">
        <f>((Output!E46+Output!F46)/2)-Output!B$5</f>
        <v>#VALUE!</v>
      </c>
      <c r="L45" s="14">
        <f>IF(OR(I45="Case2",I45="Case5"),(Output!B$5-Output!F46)/(Output!E46-Output!F46),0)</f>
        <v>0</v>
      </c>
      <c r="M45" s="14">
        <f>IF(OR(I45="Case4",I45="Case5"),(Output!B$4-Output!F46)/(Output!E46-Output!F46),0)</f>
        <v>0</v>
      </c>
      <c r="N45" s="14">
        <f t="shared" si="0"/>
        <v>0</v>
      </c>
      <c r="O45" s="14">
        <f t="shared" si="1"/>
        <v>0</v>
      </c>
      <c r="P45" s="14">
        <f>IF(I45="Case1",0,IF(I45="Case2",J45*N45,IF(I45="Case3",K45,IF(I45="Case4",K45-J45*O45,IF(I45="Case5",(J45*N45)-(J45*O45),Output!B$4-Output!B$5)))))</f>
        <v>0</v>
      </c>
      <c r="S45" s="31"/>
      <c r="T45" s="31"/>
      <c r="U45" s="31"/>
    </row>
    <row r="46" spans="8:21" ht="12.75">
      <c r="H46" s="16" t="str">
        <f>IF(Output!D47=0," ",Output!D47)</f>
        <v>"?"</v>
      </c>
      <c r="I46" s="14" t="str">
        <f>IF((Output!E47&lt;=Output!B$5),"Case1",IF(AND(Output!E47&lt;=Output!B$4,Output!F47&lt;Output!B$5),"Case2",IF(AND(Output!E47&lt;=Output!B$4,Output!F47&gt;=Output!B$5),"Case3",IF(AND(Output!E47&gt;Output!B$4,Output!F47&gt;=Output!B$5,Output!F47&lt;Output!B$4),"Case4",IF(AND(Output!E47&gt;Output!B$4,Output!F47&lt;Output!B$5),"Case5","Case6")))))</f>
        <v>Case1</v>
      </c>
      <c r="J46" s="14">
        <f>(Output!E47-Output!F47)/2</f>
        <v>0</v>
      </c>
      <c r="K46" s="14" t="e">
        <f>((Output!E47+Output!F47)/2)-Output!B$5</f>
        <v>#VALUE!</v>
      </c>
      <c r="L46" s="14">
        <f>IF(OR(I46="Case2",I46="Case5"),(Output!B$5-Output!F47)/(Output!E47-Output!F47),0)</f>
        <v>0</v>
      </c>
      <c r="M46" s="14">
        <f>IF(OR(I46="Case4",I46="Case5"),(Output!B$4-Output!F47)/(Output!E47-Output!F47),0)</f>
        <v>0</v>
      </c>
      <c r="N46" s="14">
        <f t="shared" si="0"/>
        <v>0</v>
      </c>
      <c r="O46" s="14">
        <f t="shared" si="1"/>
        <v>0</v>
      </c>
      <c r="P46" s="14">
        <f>IF(I46="Case1",0,IF(I46="Case2",J46*N46,IF(I46="Case3",K46,IF(I46="Case4",K46-J46*O46,IF(I46="Case5",(J46*N46)-(J46*O46),Output!B$4-Output!B$5)))))</f>
        <v>0</v>
      </c>
      <c r="S46" s="31"/>
      <c r="T46" s="31"/>
      <c r="U46" s="31"/>
    </row>
    <row r="47" spans="8:21" ht="12.75">
      <c r="H47" s="16" t="str">
        <f>IF(Output!D48=0," ",Output!D48)</f>
        <v>"?"</v>
      </c>
      <c r="I47" s="14" t="str">
        <f>IF((Output!E48&lt;=Output!B$5),"Case1",IF(AND(Output!E48&lt;=Output!B$4,Output!F48&lt;Output!B$5),"Case2",IF(AND(Output!E48&lt;=Output!B$4,Output!F48&gt;=Output!B$5),"Case3",IF(AND(Output!E48&gt;Output!B$4,Output!F48&gt;=Output!B$5,Output!F48&lt;Output!B$4),"Case4",IF(AND(Output!E48&gt;Output!B$4,Output!F48&lt;Output!B$5),"Case5","Case6")))))</f>
        <v>Case1</v>
      </c>
      <c r="J47" s="14">
        <f>(Output!E48-Output!F48)/2</f>
        <v>0</v>
      </c>
      <c r="K47" s="14" t="e">
        <f>((Output!E48+Output!F48)/2)-Output!B$5</f>
        <v>#VALUE!</v>
      </c>
      <c r="L47" s="14">
        <f>IF(OR(I47="Case2",I47="Case5"),(Output!B$5-Output!F48)/(Output!E48-Output!F48),0)</f>
        <v>0</v>
      </c>
      <c r="M47" s="14">
        <f>IF(OR(I47="Case4",I47="Case5"),(Output!B$4-Output!F48)/(Output!E48-Output!F48),0)</f>
        <v>0</v>
      </c>
      <c r="N47" s="14">
        <f t="shared" si="0"/>
        <v>0</v>
      </c>
      <c r="O47" s="14">
        <f t="shared" si="1"/>
        <v>0</v>
      </c>
      <c r="P47" s="14">
        <f>IF(I47="Case1",0,IF(I47="Case2",J47*N47,IF(I47="Case3",K47,IF(I47="Case4",K47-J47*O47,IF(I47="Case5",(J47*N47)-(J47*O47),Output!B$4-Output!B$5)))))</f>
        <v>0</v>
      </c>
      <c r="S47" s="31"/>
      <c r="T47" s="31"/>
      <c r="U47" s="31"/>
    </row>
    <row r="48" spans="8:21" ht="12.75">
      <c r="H48" s="16" t="str">
        <f>IF(Output!D49=0," ",Output!D49)</f>
        <v>"?"</v>
      </c>
      <c r="I48" s="14" t="str">
        <f>IF((Output!E49&lt;=Output!B$5),"Case1",IF(AND(Output!E49&lt;=Output!B$4,Output!F49&lt;Output!B$5),"Case2",IF(AND(Output!E49&lt;=Output!B$4,Output!F49&gt;=Output!B$5),"Case3",IF(AND(Output!E49&gt;Output!B$4,Output!F49&gt;=Output!B$5,Output!F49&lt;Output!B$4),"Case4",IF(AND(Output!E49&gt;Output!B$4,Output!F49&lt;Output!B$5),"Case5","Case6")))))</f>
        <v>Case1</v>
      </c>
      <c r="J48" s="14">
        <f>(Output!E49-Output!F49)/2</f>
        <v>0</v>
      </c>
      <c r="K48" s="14" t="e">
        <f>((Output!E49+Output!F49)/2)-Output!B$5</f>
        <v>#VALUE!</v>
      </c>
      <c r="L48" s="14">
        <f>IF(OR(I48="Case2",I48="Case5"),(Output!B$5-Output!F49)/(Output!E49-Output!F49),0)</f>
        <v>0</v>
      </c>
      <c r="M48" s="14">
        <f>IF(OR(I48="Case4",I48="Case5"),(Output!B$4-Output!F49)/(Output!E49-Output!F49),0)</f>
        <v>0</v>
      </c>
      <c r="N48" s="14">
        <f t="shared" si="0"/>
        <v>0</v>
      </c>
      <c r="O48" s="14">
        <f t="shared" si="1"/>
        <v>0</v>
      </c>
      <c r="P48" s="14">
        <f>IF(I48="Case1",0,IF(I48="Case2",J48*N48,IF(I48="Case3",K48,IF(I48="Case4",K48-J48*O48,IF(I48="Case5",(J48*N48)-(J48*O48),Output!B$4-Output!B$5)))))</f>
        <v>0</v>
      </c>
      <c r="S48" s="31"/>
      <c r="T48" s="31"/>
      <c r="U48" s="31"/>
    </row>
    <row r="49" spans="8:21" ht="12.75">
      <c r="H49" s="16" t="str">
        <f>IF(Output!D50=0," ",Output!D50)</f>
        <v>"?"</v>
      </c>
      <c r="I49" s="14" t="str">
        <f>IF((Output!E50&lt;=Output!B$5),"Case1",IF(AND(Output!E50&lt;=Output!B$4,Output!F50&lt;Output!B$5),"Case2",IF(AND(Output!E50&lt;=Output!B$4,Output!F50&gt;=Output!B$5),"Case3",IF(AND(Output!E50&gt;Output!B$4,Output!F50&gt;=Output!B$5,Output!F50&lt;Output!B$4),"Case4",IF(AND(Output!E50&gt;Output!B$4,Output!F50&lt;Output!B$5),"Case5","Case6")))))</f>
        <v>Case1</v>
      </c>
      <c r="J49" s="14">
        <f>(Output!E50-Output!F50)/2</f>
        <v>0</v>
      </c>
      <c r="K49" s="14" t="e">
        <f>((Output!E50+Output!F50)/2)-Output!B$5</f>
        <v>#VALUE!</v>
      </c>
      <c r="L49" s="14">
        <f>IF(OR(I49="Case2",I49="Case5"),(Output!B$5-Output!F50)/(Output!E50-Output!F50),0)</f>
        <v>0</v>
      </c>
      <c r="M49" s="14">
        <f>IF(OR(I49="Case4",I49="Case5"),(Output!B$4-Output!F50)/(Output!E50-Output!F50),0)</f>
        <v>0</v>
      </c>
      <c r="N49" s="14">
        <f t="shared" si="0"/>
        <v>0</v>
      </c>
      <c r="O49" s="14">
        <f t="shared" si="1"/>
        <v>0</v>
      </c>
      <c r="P49" s="14">
        <f>IF(I49="Case1",0,IF(I49="Case2",J49*N49,IF(I49="Case3",K49,IF(I49="Case4",K49-J49*O49,IF(I49="Case5",(J49*N49)-(J49*O49),Output!B$4-Output!B$5)))))</f>
        <v>0</v>
      </c>
      <c r="S49" s="31"/>
      <c r="T49" s="31"/>
      <c r="U49" s="31"/>
    </row>
    <row r="50" spans="8:21" ht="12.75">
      <c r="H50" s="16" t="str">
        <f>IF(Output!D51=0," ",Output!D51)</f>
        <v>"?"</v>
      </c>
      <c r="I50" s="14" t="str">
        <f>IF((Output!E51&lt;=Output!B$5),"Case1",IF(AND(Output!E51&lt;=Output!B$4,Output!F51&lt;Output!B$5),"Case2",IF(AND(Output!E51&lt;=Output!B$4,Output!F51&gt;=Output!B$5),"Case3",IF(AND(Output!E51&gt;Output!B$4,Output!F51&gt;=Output!B$5,Output!F51&lt;Output!B$4),"Case4",IF(AND(Output!E51&gt;Output!B$4,Output!F51&lt;Output!B$5),"Case5","Case6")))))</f>
        <v>Case1</v>
      </c>
      <c r="J50" s="14">
        <f>(Output!E51-Output!F51)/2</f>
        <v>0</v>
      </c>
      <c r="K50" s="14" t="e">
        <f>((Output!E51+Output!F51)/2)-Output!B$5</f>
        <v>#VALUE!</v>
      </c>
      <c r="L50" s="14">
        <f>IF(OR(I50="Case2",I50="Case5"),(Output!B$5-Output!F51)/(Output!E51-Output!F51),0)</f>
        <v>0</v>
      </c>
      <c r="M50" s="14">
        <f>IF(OR(I50="Case4",I50="Case5"),(Output!B$4-Output!F51)/(Output!E51-Output!F51),0)</f>
        <v>0</v>
      </c>
      <c r="N50" s="14">
        <f t="shared" si="0"/>
        <v>0</v>
      </c>
      <c r="O50" s="14">
        <f t="shared" si="1"/>
        <v>0</v>
      </c>
      <c r="P50" s="14">
        <f>IF(I50="Case1",0,IF(I50="Case2",J50*N50,IF(I50="Case3",K50,IF(I50="Case4",K50-J50*O50,IF(I50="Case5",(J50*N50)-(J50*O50),Output!B$4-Output!B$5)))))</f>
        <v>0</v>
      </c>
      <c r="S50" s="31"/>
      <c r="T50" s="31"/>
      <c r="U50" s="31"/>
    </row>
    <row r="51" spans="8:21" ht="12.75">
      <c r="H51" s="16" t="str">
        <f>IF(Output!D52=0," ",Output!D52)</f>
        <v>"?"</v>
      </c>
      <c r="I51" s="14" t="str">
        <f>IF((Output!E52&lt;=Output!B$5),"Case1",IF(AND(Output!E52&lt;=Output!B$4,Output!F52&lt;Output!B$5),"Case2",IF(AND(Output!E52&lt;=Output!B$4,Output!F52&gt;=Output!B$5),"Case3",IF(AND(Output!E52&gt;Output!B$4,Output!F52&gt;=Output!B$5,Output!F52&lt;Output!B$4),"Case4",IF(AND(Output!E52&gt;Output!B$4,Output!F52&lt;Output!B$5),"Case5","Case6")))))</f>
        <v>Case1</v>
      </c>
      <c r="J51" s="14">
        <f>(Output!E52-Output!F52)/2</f>
        <v>0</v>
      </c>
      <c r="K51" s="14" t="e">
        <f>((Output!E52+Output!F52)/2)-Output!B$5</f>
        <v>#VALUE!</v>
      </c>
      <c r="L51" s="14">
        <f>IF(OR(I51="Case2",I51="Case5"),(Output!B$5-Output!F52)/(Output!E52-Output!F52),0)</f>
        <v>0</v>
      </c>
      <c r="M51" s="14">
        <f>IF(OR(I51="Case4",I51="Case5"),(Output!B$4-Output!F52)/(Output!E52-Output!F52),0)</f>
        <v>0</v>
      </c>
      <c r="N51" s="14">
        <f t="shared" si="0"/>
        <v>0</v>
      </c>
      <c r="O51" s="14">
        <f t="shared" si="1"/>
        <v>0</v>
      </c>
      <c r="P51" s="14">
        <f>IF(I51="Case1",0,IF(I51="Case2",J51*N51,IF(I51="Case3",K51,IF(I51="Case4",K51-J51*O51,IF(I51="Case5",(J51*N51)-(J51*O51),Output!B$4-Output!B$5)))))</f>
        <v>0</v>
      </c>
      <c r="S51" s="31"/>
      <c r="T51" s="31"/>
      <c r="U51" s="31"/>
    </row>
    <row r="52" spans="8:21" ht="12.75">
      <c r="H52" s="16" t="str">
        <f>IF(Output!D53=0," ",Output!D53)</f>
        <v>"?"</v>
      </c>
      <c r="I52" s="14" t="str">
        <f>IF((Output!E53&lt;=Output!B$5),"Case1",IF(AND(Output!E53&lt;=Output!B$4,Output!F53&lt;Output!B$5),"Case2",IF(AND(Output!E53&lt;=Output!B$4,Output!F53&gt;=Output!B$5),"Case3",IF(AND(Output!E53&gt;Output!B$4,Output!F53&gt;=Output!B$5,Output!F53&lt;Output!B$4),"Case4",IF(AND(Output!E53&gt;Output!B$4,Output!F53&lt;Output!B$5),"Case5","Case6")))))</f>
        <v>Case1</v>
      </c>
      <c r="J52" s="14">
        <f>(Output!E53-Output!F53)/2</f>
        <v>0</v>
      </c>
      <c r="K52" s="14" t="e">
        <f>((Output!E53+Output!F53)/2)-Output!B$5</f>
        <v>#VALUE!</v>
      </c>
      <c r="L52" s="14">
        <f>IF(OR(I52="Case2",I52="Case5"),(Output!B$5-Output!F53)/(Output!E53-Output!F53),0)</f>
        <v>0</v>
      </c>
      <c r="M52" s="14">
        <f>IF(OR(I52="Case4",I52="Case5"),(Output!B$4-Output!F53)/(Output!E53-Output!F53),0)</f>
        <v>0</v>
      </c>
      <c r="N52" s="14">
        <f t="shared" si="0"/>
        <v>0</v>
      </c>
      <c r="O52" s="14">
        <f t="shared" si="1"/>
        <v>0</v>
      </c>
      <c r="P52" s="14">
        <f>IF(I52="Case1",0,IF(I52="Case2",J52*N52,IF(I52="Case3",K52,IF(I52="Case4",K52-J52*O52,IF(I52="Case5",(J52*N52)-(J52*O52),Output!B$4-Output!B$5)))))</f>
        <v>0</v>
      </c>
      <c r="S52" s="31"/>
      <c r="T52" s="31"/>
      <c r="U52" s="31"/>
    </row>
    <row r="53" spans="8:21" ht="12.75">
      <c r="H53" s="16" t="str">
        <f>IF(Output!D54=0," ",Output!D54)</f>
        <v>"?"</v>
      </c>
      <c r="I53" s="14" t="str">
        <f>IF((Output!E54&lt;=Output!B$5),"Case1",IF(AND(Output!E54&lt;=Output!B$4,Output!F54&lt;Output!B$5),"Case2",IF(AND(Output!E54&lt;=Output!B$4,Output!F54&gt;=Output!B$5),"Case3",IF(AND(Output!E54&gt;Output!B$4,Output!F54&gt;=Output!B$5,Output!F54&lt;Output!B$4),"Case4",IF(AND(Output!E54&gt;Output!B$4,Output!F54&lt;Output!B$5),"Case5","Case6")))))</f>
        <v>Case1</v>
      </c>
      <c r="J53" s="14">
        <f>(Output!E54-Output!F54)/2</f>
        <v>0</v>
      </c>
      <c r="K53" s="14" t="e">
        <f>((Output!E54+Output!F54)/2)-Output!B$5</f>
        <v>#VALUE!</v>
      </c>
      <c r="L53" s="14">
        <f>IF(OR(I53="Case2",I53="Case5"),(Output!B$5-Output!F54)/(Output!E54-Output!F54),0)</f>
        <v>0</v>
      </c>
      <c r="M53" s="14">
        <f>IF(OR(I53="Case4",I53="Case5"),(Output!B$4-Output!F54)/(Output!E54-Output!F54),0)</f>
        <v>0</v>
      </c>
      <c r="N53" s="14">
        <f t="shared" si="0"/>
        <v>0</v>
      </c>
      <c r="O53" s="14">
        <f t="shared" si="1"/>
        <v>0</v>
      </c>
      <c r="P53" s="14">
        <f>IF(I53="Case1",0,IF(I53="Case2",J53*N53,IF(I53="Case3",K53,IF(I53="Case4",K53-J53*O53,IF(I53="Case5",(J53*N53)-(J53*O53),Output!B$4-Output!B$5)))))</f>
        <v>0</v>
      </c>
      <c r="S53" s="31"/>
      <c r="T53" s="31"/>
      <c r="U53" s="31"/>
    </row>
    <row r="54" spans="8:21" ht="12.75">
      <c r="H54" s="16" t="str">
        <f>IF(Output!D55=0," ",Output!D55)</f>
        <v>"?"</v>
      </c>
      <c r="I54" s="14" t="str">
        <f>IF((Output!E55&lt;=Output!B$5),"Case1",IF(AND(Output!E55&lt;=Output!B$4,Output!F55&lt;Output!B$5),"Case2",IF(AND(Output!E55&lt;=Output!B$4,Output!F55&gt;=Output!B$5),"Case3",IF(AND(Output!E55&gt;Output!B$4,Output!F55&gt;=Output!B$5,Output!F55&lt;Output!B$4),"Case4",IF(AND(Output!E55&gt;Output!B$4,Output!F55&lt;Output!B$5),"Case5","Case6")))))</f>
        <v>Case1</v>
      </c>
      <c r="J54" s="14">
        <f>(Output!E55-Output!F55)/2</f>
        <v>0</v>
      </c>
      <c r="K54" s="14" t="e">
        <f>((Output!E55+Output!F55)/2)-Output!B$5</f>
        <v>#VALUE!</v>
      </c>
      <c r="L54" s="14">
        <f>IF(OR(I54="Case2",I54="Case5"),(Output!B$5-Output!F55)/(Output!E55-Output!F55),0)</f>
        <v>0</v>
      </c>
      <c r="M54" s="14">
        <f>IF(OR(I54="Case4",I54="Case5"),(Output!B$4-Output!F55)/(Output!E55-Output!F55),0)</f>
        <v>0</v>
      </c>
      <c r="N54" s="14">
        <f t="shared" si="0"/>
        <v>0</v>
      </c>
      <c r="O54" s="14">
        <f t="shared" si="1"/>
        <v>0</v>
      </c>
      <c r="P54" s="14">
        <f>IF(I54="Case1",0,IF(I54="Case2",J54*N54,IF(I54="Case3",K54,IF(I54="Case4",K54-J54*O54,IF(I54="Case5",(J54*N54)-(J54*O54),Output!B$4-Output!B$5)))))</f>
        <v>0</v>
      </c>
      <c r="S54" s="31"/>
      <c r="T54" s="31"/>
      <c r="U54" s="31"/>
    </row>
    <row r="55" spans="8:21" ht="12.75">
      <c r="H55" s="16" t="str">
        <f>IF(Output!D56=0," ",Output!D56)</f>
        <v>"?"</v>
      </c>
      <c r="I55" s="14" t="str">
        <f>IF((Output!E56&lt;=Output!B$5),"Case1",IF(AND(Output!E56&lt;=Output!B$4,Output!F56&lt;Output!B$5),"Case2",IF(AND(Output!E56&lt;=Output!B$4,Output!F56&gt;=Output!B$5),"Case3",IF(AND(Output!E56&gt;Output!B$4,Output!F56&gt;=Output!B$5,Output!F56&lt;Output!B$4),"Case4",IF(AND(Output!E56&gt;Output!B$4,Output!F56&lt;Output!B$5),"Case5","Case6")))))</f>
        <v>Case1</v>
      </c>
      <c r="J55" s="14">
        <f>(Output!E56-Output!F56)/2</f>
        <v>0</v>
      </c>
      <c r="K55" s="14" t="e">
        <f>((Output!E56+Output!F56)/2)-Output!B$5</f>
        <v>#VALUE!</v>
      </c>
      <c r="L55" s="14">
        <f>IF(OR(I55="Case2",I55="Case5"),(Output!B$5-Output!F56)/(Output!E56-Output!F56),0)</f>
        <v>0</v>
      </c>
      <c r="M55" s="14">
        <f>IF(OR(I55="Case4",I55="Case5"),(Output!B$4-Output!F56)/(Output!E56-Output!F56),0)</f>
        <v>0</v>
      </c>
      <c r="N55" s="14">
        <f t="shared" si="0"/>
        <v>0</v>
      </c>
      <c r="O55" s="14">
        <f t="shared" si="1"/>
        <v>0</v>
      </c>
      <c r="P55" s="14">
        <f>IF(I55="Case1",0,IF(I55="Case2",J55*N55,IF(I55="Case3",K55,IF(I55="Case4",K55-J55*O55,IF(I55="Case5",(J55*N55)-(J55*O55),Output!B$4-Output!B$5)))))</f>
        <v>0</v>
      </c>
      <c r="S55" s="31"/>
      <c r="T55" s="31"/>
      <c r="U55" s="31"/>
    </row>
    <row r="56" spans="8:21" ht="12.75">
      <c r="H56" s="16" t="str">
        <f>IF(Output!D57=0," ",Output!D57)</f>
        <v>"?"</v>
      </c>
      <c r="I56" s="14" t="str">
        <f>IF((Output!E57&lt;=Output!B$5),"Case1",IF(AND(Output!E57&lt;=Output!B$4,Output!F57&lt;Output!B$5),"Case2",IF(AND(Output!E57&lt;=Output!B$4,Output!F57&gt;=Output!B$5),"Case3",IF(AND(Output!E57&gt;Output!B$4,Output!F57&gt;=Output!B$5,Output!F57&lt;Output!B$4),"Case4",IF(AND(Output!E57&gt;Output!B$4,Output!F57&lt;Output!B$5),"Case5","Case6")))))</f>
        <v>Case1</v>
      </c>
      <c r="J56" s="14">
        <f>(Output!E57-Output!F57)/2</f>
        <v>0</v>
      </c>
      <c r="K56" s="14" t="e">
        <f>((Output!E57+Output!F57)/2)-Output!B$5</f>
        <v>#VALUE!</v>
      </c>
      <c r="L56" s="14">
        <f>IF(OR(I56="Case2",I56="Case5"),(Output!B$5-Output!F57)/(Output!E57-Output!F57),0)</f>
        <v>0</v>
      </c>
      <c r="M56" s="14">
        <f>IF(OR(I56="Case4",I56="Case5"),(Output!B$4-Output!F57)/(Output!E57-Output!F57),0)</f>
        <v>0</v>
      </c>
      <c r="N56" s="14">
        <f t="shared" si="0"/>
        <v>0</v>
      </c>
      <c r="O56" s="14">
        <f t="shared" si="1"/>
        <v>0</v>
      </c>
      <c r="P56" s="14">
        <f>IF(I56="Case1",0,IF(I56="Case2",J56*N56,IF(I56="Case3",K56,IF(I56="Case4",K56-J56*O56,IF(I56="Case5",(J56*N56)-(J56*O56),Output!B$4-Output!B$5)))))</f>
        <v>0</v>
      </c>
      <c r="S56" s="31"/>
      <c r="T56" s="31"/>
      <c r="U56" s="31"/>
    </row>
    <row r="57" spans="8:21" ht="12.75">
      <c r="H57" s="16" t="str">
        <f>IF(Output!D58=0," ",Output!D58)</f>
        <v>"?"</v>
      </c>
      <c r="I57" s="14" t="str">
        <f>IF((Output!E58&lt;=Output!B$5),"Case1",IF(AND(Output!E58&lt;=Output!B$4,Output!F58&lt;Output!B$5),"Case2",IF(AND(Output!E58&lt;=Output!B$4,Output!F58&gt;=Output!B$5),"Case3",IF(AND(Output!E58&gt;Output!B$4,Output!F58&gt;=Output!B$5,Output!F58&lt;Output!B$4),"Case4",IF(AND(Output!E58&gt;Output!B$4,Output!F58&lt;Output!B$5),"Case5","Case6")))))</f>
        <v>Case1</v>
      </c>
      <c r="J57" s="14">
        <f>(Output!E58-Output!F58)/2</f>
        <v>0</v>
      </c>
      <c r="K57" s="14" t="e">
        <f>((Output!E58+Output!F58)/2)-Output!B$5</f>
        <v>#VALUE!</v>
      </c>
      <c r="L57" s="14">
        <f>IF(OR(I57="Case2",I57="Case5"),(Output!B$5-Output!F58)/(Output!E58-Output!F58),0)</f>
        <v>0</v>
      </c>
      <c r="M57" s="14">
        <f>IF(OR(I57="Case4",I57="Case5"),(Output!B$4-Output!F58)/(Output!E58-Output!F58),0)</f>
        <v>0</v>
      </c>
      <c r="N57" s="14">
        <f t="shared" si="0"/>
        <v>0</v>
      </c>
      <c r="O57" s="14">
        <f t="shared" si="1"/>
        <v>0</v>
      </c>
      <c r="P57" s="14">
        <f>IF(I57="Case1",0,IF(I57="Case2",J57*N57,IF(I57="Case3",K57,IF(I57="Case4",K57-J57*O57,IF(I57="Case5",(J57*N57)-(J57*O57),Output!B$4-Output!B$5)))))</f>
        <v>0</v>
      </c>
      <c r="S57" s="31"/>
      <c r="T57" s="31"/>
      <c r="U57" s="31"/>
    </row>
    <row r="58" spans="8:21" ht="12.75">
      <c r="H58" s="16" t="str">
        <f>IF(Output!D59=0," ",Output!D59)</f>
        <v>"?"</v>
      </c>
      <c r="I58" s="14" t="str">
        <f>IF((Output!E59&lt;=Output!B$5),"Case1",IF(AND(Output!E59&lt;=Output!B$4,Output!F59&lt;Output!B$5),"Case2",IF(AND(Output!E59&lt;=Output!B$4,Output!F59&gt;=Output!B$5),"Case3",IF(AND(Output!E59&gt;Output!B$4,Output!F59&gt;=Output!B$5,Output!F59&lt;Output!B$4),"Case4",IF(AND(Output!E59&gt;Output!B$4,Output!F59&lt;Output!B$5),"Case5","Case6")))))</f>
        <v>Case1</v>
      </c>
      <c r="J58" s="14">
        <f>(Output!E59-Output!F59)/2</f>
        <v>0</v>
      </c>
      <c r="K58" s="14" t="e">
        <f>((Output!E59+Output!F59)/2)-Output!B$5</f>
        <v>#VALUE!</v>
      </c>
      <c r="L58" s="14">
        <f>IF(OR(I58="Case2",I58="Case5"),(Output!B$5-Output!F59)/(Output!E59-Output!F59),0)</f>
        <v>0</v>
      </c>
      <c r="M58" s="14">
        <f>IF(OR(I58="Case4",I58="Case5"),(Output!B$4-Output!F59)/(Output!E59-Output!F59),0)</f>
        <v>0</v>
      </c>
      <c r="N58" s="14">
        <f t="shared" si="0"/>
        <v>0</v>
      </c>
      <c r="O58" s="14">
        <f t="shared" si="1"/>
        <v>0</v>
      </c>
      <c r="P58" s="14">
        <f>IF(I58="Case1",0,IF(I58="Case2",J58*N58,IF(I58="Case3",K58,IF(I58="Case4",K58-J58*O58,IF(I58="Case5",(J58*N58)-(J58*O58),Output!B$4-Output!B$5)))))</f>
        <v>0</v>
      </c>
      <c r="S58" s="31"/>
      <c r="T58" s="31"/>
      <c r="U58" s="31"/>
    </row>
    <row r="59" spans="8:21" ht="12.75">
      <c r="H59" s="16" t="str">
        <f>IF(Output!D60=0," ",Output!D60)</f>
        <v>"?"</v>
      </c>
      <c r="I59" s="14" t="str">
        <f>IF((Output!E60&lt;=Output!B$5),"Case1",IF(AND(Output!E60&lt;=Output!B$4,Output!F60&lt;Output!B$5),"Case2",IF(AND(Output!E60&lt;=Output!B$4,Output!F60&gt;=Output!B$5),"Case3",IF(AND(Output!E60&gt;Output!B$4,Output!F60&gt;=Output!B$5,Output!F60&lt;Output!B$4),"Case4",IF(AND(Output!E60&gt;Output!B$4,Output!F60&lt;Output!B$5),"Case5","Case6")))))</f>
        <v>Case1</v>
      </c>
      <c r="J59" s="14">
        <f>(Output!E60-Output!F60)/2</f>
        <v>0</v>
      </c>
      <c r="K59" s="14" t="e">
        <f>((Output!E60+Output!F60)/2)-Output!B$5</f>
        <v>#VALUE!</v>
      </c>
      <c r="L59" s="14">
        <f>IF(OR(I59="Case2",I59="Case5"),(Output!B$5-Output!F60)/(Output!E60-Output!F60),0)</f>
        <v>0</v>
      </c>
      <c r="M59" s="14">
        <f>IF(OR(I59="Case4",I59="Case5"),(Output!B$4-Output!F60)/(Output!E60-Output!F60),0)</f>
        <v>0</v>
      </c>
      <c r="N59" s="14">
        <f t="shared" si="0"/>
        <v>0</v>
      </c>
      <c r="O59" s="14">
        <f t="shared" si="1"/>
        <v>0</v>
      </c>
      <c r="P59" s="14">
        <f>IF(I59="Case1",0,IF(I59="Case2",J59*N59,IF(I59="Case3",K59,IF(I59="Case4",K59-J59*O59,IF(I59="Case5",(J59*N59)-(J59*O59),Output!B$4-Output!B$5)))))</f>
        <v>0</v>
      </c>
      <c r="S59" s="31"/>
      <c r="T59" s="31"/>
      <c r="U59" s="31"/>
    </row>
    <row r="60" spans="8:21" ht="12.75">
      <c r="H60" s="16" t="str">
        <f>IF(Output!D61=0," ",Output!D61)</f>
        <v>"?"</v>
      </c>
      <c r="I60" s="14" t="str">
        <f>IF((Output!E61&lt;=Output!B$5),"Case1",IF(AND(Output!E61&lt;=Output!B$4,Output!F61&lt;Output!B$5),"Case2",IF(AND(Output!E61&lt;=Output!B$4,Output!F61&gt;=Output!B$5),"Case3",IF(AND(Output!E61&gt;Output!B$4,Output!F61&gt;=Output!B$5,Output!F61&lt;Output!B$4),"Case4",IF(AND(Output!E61&gt;Output!B$4,Output!F61&lt;Output!B$5),"Case5","Case6")))))</f>
        <v>Case1</v>
      </c>
      <c r="J60" s="14">
        <f>(Output!E61-Output!F61)/2</f>
        <v>0</v>
      </c>
      <c r="K60" s="14" t="e">
        <f>((Output!E61+Output!F61)/2)-Output!B$5</f>
        <v>#VALUE!</v>
      </c>
      <c r="L60" s="14">
        <f>IF(OR(I60="Case2",I60="Case5"),(Output!B$5-Output!F61)/(Output!E61-Output!F61),0)</f>
        <v>0</v>
      </c>
      <c r="M60" s="14">
        <f>IF(OR(I60="Case4",I60="Case5"),(Output!B$4-Output!F61)/(Output!E61-Output!F61),0)</f>
        <v>0</v>
      </c>
      <c r="N60" s="14">
        <f t="shared" si="0"/>
        <v>0</v>
      </c>
      <c r="O60" s="14">
        <f t="shared" si="1"/>
        <v>0</v>
      </c>
      <c r="P60" s="14">
        <f>IF(I60="Case1",0,IF(I60="Case2",J60*N60,IF(I60="Case3",K60,IF(I60="Case4",K60-J60*O60,IF(I60="Case5",(J60*N60)-(J60*O60),Output!B$4-Output!B$5)))))</f>
        <v>0</v>
      </c>
      <c r="S60" s="31"/>
      <c r="T60" s="31"/>
      <c r="U60" s="31"/>
    </row>
    <row r="61" spans="8:21" ht="12.75">
      <c r="H61" s="16" t="str">
        <f>IF(Output!D62=0," ",Output!D62)</f>
        <v>"?"</v>
      </c>
      <c r="I61" s="14" t="str">
        <f>IF((Output!E62&lt;=Output!B$5),"Case1",IF(AND(Output!E62&lt;=Output!B$4,Output!F62&lt;Output!B$5),"Case2",IF(AND(Output!E62&lt;=Output!B$4,Output!F62&gt;=Output!B$5),"Case3",IF(AND(Output!E62&gt;Output!B$4,Output!F62&gt;=Output!B$5,Output!F62&lt;Output!B$4),"Case4",IF(AND(Output!E62&gt;Output!B$4,Output!F62&lt;Output!B$5),"Case5","Case6")))))</f>
        <v>Case1</v>
      </c>
      <c r="J61" s="14">
        <f>(Output!E62-Output!F62)/2</f>
        <v>0</v>
      </c>
      <c r="K61" s="14" t="e">
        <f>((Output!E62+Output!F62)/2)-Output!B$5</f>
        <v>#VALUE!</v>
      </c>
      <c r="L61" s="14">
        <f>IF(OR(I61="Case2",I61="Case5"),(Output!B$5-Output!F62)/(Output!E62-Output!F62),0)</f>
        <v>0</v>
      </c>
      <c r="M61" s="14">
        <f>IF(OR(I61="Case4",I61="Case5"),(Output!B$4-Output!F62)/(Output!E62-Output!F62),0)</f>
        <v>0</v>
      </c>
      <c r="N61" s="14">
        <f t="shared" si="0"/>
        <v>0</v>
      </c>
      <c r="O61" s="14">
        <f t="shared" si="1"/>
        <v>0</v>
      </c>
      <c r="P61" s="14">
        <f>IF(I61="Case1",0,IF(I61="Case2",J61*N61,IF(I61="Case3",K61,IF(I61="Case4",K61-J61*O61,IF(I61="Case5",(J61*N61)-(J61*O61),Output!B$4-Output!B$5)))))</f>
        <v>0</v>
      </c>
      <c r="S61" s="31"/>
      <c r="T61" s="31"/>
      <c r="U61" s="31"/>
    </row>
    <row r="62" spans="8:21" ht="12.75">
      <c r="H62" s="16" t="str">
        <f>IF(Output!D63=0," ",Output!D63)</f>
        <v>"?"</v>
      </c>
      <c r="I62" s="14" t="str">
        <f>IF((Output!E63&lt;=Output!B$5),"Case1",IF(AND(Output!E63&lt;=Output!B$4,Output!F63&lt;Output!B$5),"Case2",IF(AND(Output!E63&lt;=Output!B$4,Output!F63&gt;=Output!B$5),"Case3",IF(AND(Output!E63&gt;Output!B$4,Output!F63&gt;=Output!B$5,Output!F63&lt;Output!B$4),"Case4",IF(AND(Output!E63&gt;Output!B$4,Output!F63&lt;Output!B$5),"Case5","Case6")))))</f>
        <v>Case1</v>
      </c>
      <c r="J62" s="14">
        <f>(Output!E63-Output!F63)/2</f>
        <v>0</v>
      </c>
      <c r="K62" s="14" t="e">
        <f>((Output!E63+Output!F63)/2)-Output!B$5</f>
        <v>#VALUE!</v>
      </c>
      <c r="L62" s="14">
        <f>IF(OR(I62="Case2",I62="Case5"),(Output!B$5-Output!F63)/(Output!E63-Output!F63),0)</f>
        <v>0</v>
      </c>
      <c r="M62" s="14">
        <f>IF(OR(I62="Case4",I62="Case5"),(Output!B$4-Output!F63)/(Output!E63-Output!F63),0)</f>
        <v>0</v>
      </c>
      <c r="N62" s="14">
        <f t="shared" si="0"/>
        <v>0</v>
      </c>
      <c r="O62" s="14">
        <f t="shared" si="1"/>
        <v>0</v>
      </c>
      <c r="P62" s="14">
        <f>IF(I62="Case1",0,IF(I62="Case2",J62*N62,IF(I62="Case3",K62,IF(I62="Case4",K62-J62*O62,IF(I62="Case5",(J62*N62)-(J62*O62),Output!B$4-Output!B$5)))))</f>
        <v>0</v>
      </c>
      <c r="S62" s="31"/>
      <c r="T62" s="31"/>
      <c r="U62" s="31"/>
    </row>
    <row r="63" spans="8:21" ht="12.75">
      <c r="H63" s="16" t="str">
        <f>IF(Output!D64=0," ",Output!D64)</f>
        <v>"?"</v>
      </c>
      <c r="I63" s="14" t="str">
        <f>IF((Output!E64&lt;=Output!B$5),"Case1",IF(AND(Output!E64&lt;=Output!B$4,Output!F64&lt;Output!B$5),"Case2",IF(AND(Output!E64&lt;=Output!B$4,Output!F64&gt;=Output!B$5),"Case3",IF(AND(Output!E64&gt;Output!B$4,Output!F64&gt;=Output!B$5,Output!F64&lt;Output!B$4),"Case4",IF(AND(Output!E64&gt;Output!B$4,Output!F64&lt;Output!B$5),"Case5","Case6")))))</f>
        <v>Case1</v>
      </c>
      <c r="J63" s="14">
        <f>(Output!E64-Output!F64)/2</f>
        <v>0</v>
      </c>
      <c r="K63" s="14" t="e">
        <f>((Output!E64+Output!F64)/2)-Output!B$5</f>
        <v>#VALUE!</v>
      </c>
      <c r="L63" s="14">
        <f>IF(OR(I63="Case2",I63="Case5"),(Output!B$5-Output!F64)/(Output!E64-Output!F64),0)</f>
        <v>0</v>
      </c>
      <c r="M63" s="14">
        <f>IF(OR(I63="Case4",I63="Case5"),(Output!B$4-Output!F64)/(Output!E64-Output!F64),0)</f>
        <v>0</v>
      </c>
      <c r="N63" s="14">
        <f t="shared" si="0"/>
        <v>0</v>
      </c>
      <c r="O63" s="14">
        <f t="shared" si="1"/>
        <v>0</v>
      </c>
      <c r="P63" s="14">
        <f>IF(I63="Case1",0,IF(I63="Case2",J63*N63,IF(I63="Case3",K63,IF(I63="Case4",K63-J63*O63,IF(I63="Case5",(J63*N63)-(J63*O63),Output!B$4-Output!B$5)))))</f>
        <v>0</v>
      </c>
      <c r="S63" s="31"/>
      <c r="T63" s="31"/>
      <c r="U63" s="31"/>
    </row>
    <row r="64" spans="8:21" ht="12.75">
      <c r="H64" s="16" t="str">
        <f>IF(Output!D65=0," ",Output!D65)</f>
        <v>"?"</v>
      </c>
      <c r="I64" s="14" t="str">
        <f>IF((Output!E65&lt;=Output!B$5),"Case1",IF(AND(Output!E65&lt;=Output!B$4,Output!F65&lt;Output!B$5),"Case2",IF(AND(Output!E65&lt;=Output!B$4,Output!F65&gt;=Output!B$5),"Case3",IF(AND(Output!E65&gt;Output!B$4,Output!F65&gt;=Output!B$5,Output!F65&lt;Output!B$4),"Case4",IF(AND(Output!E65&gt;Output!B$4,Output!F65&lt;Output!B$5),"Case5","Case6")))))</f>
        <v>Case1</v>
      </c>
      <c r="J64" s="14">
        <f>(Output!E65-Output!F65)/2</f>
        <v>0</v>
      </c>
      <c r="K64" s="14" t="e">
        <f>((Output!E65+Output!F65)/2)-Output!B$5</f>
        <v>#VALUE!</v>
      </c>
      <c r="L64" s="14">
        <f>IF(OR(I64="Case2",I64="Case5"),(Output!B$5-Output!F65)/(Output!E65-Output!F65),0)</f>
        <v>0</v>
      </c>
      <c r="M64" s="14">
        <f>IF(OR(I64="Case4",I64="Case5"),(Output!B$4-Output!F65)/(Output!E65-Output!F65),0)</f>
        <v>0</v>
      </c>
      <c r="N64" s="14">
        <f t="shared" si="0"/>
        <v>0</v>
      </c>
      <c r="O64" s="14">
        <f t="shared" si="1"/>
        <v>0</v>
      </c>
      <c r="P64" s="14">
        <f>IF(I64="Case1",0,IF(I64="Case2",J64*N64,IF(I64="Case3",K64,IF(I64="Case4",K64-J64*O64,IF(I64="Case5",(J64*N64)-(J64*O64),Output!B$4-Output!B$5)))))</f>
        <v>0</v>
      </c>
      <c r="S64" s="31"/>
      <c r="T64" s="31"/>
      <c r="U64" s="31"/>
    </row>
    <row r="65" spans="8:21" ht="12.75">
      <c r="H65" s="16" t="str">
        <f>IF(Output!D66=0," ",Output!D66)</f>
        <v>"?"</v>
      </c>
      <c r="I65" s="14" t="str">
        <f>IF((Output!E66&lt;=Output!B$5),"Case1",IF(AND(Output!E66&lt;=Output!B$4,Output!F66&lt;Output!B$5),"Case2",IF(AND(Output!E66&lt;=Output!B$4,Output!F66&gt;=Output!B$5),"Case3",IF(AND(Output!E66&gt;Output!B$4,Output!F66&gt;=Output!B$5,Output!F66&lt;Output!B$4),"Case4",IF(AND(Output!E66&gt;Output!B$4,Output!F66&lt;Output!B$5),"Case5","Case6")))))</f>
        <v>Case1</v>
      </c>
      <c r="J65" s="14">
        <f>(Output!E66-Output!F66)/2</f>
        <v>0</v>
      </c>
      <c r="K65" s="14" t="e">
        <f>((Output!E66+Output!F66)/2)-Output!B$5</f>
        <v>#VALUE!</v>
      </c>
      <c r="L65" s="14">
        <f>IF(OR(I65="Case2",I65="Case5"),(Output!B$5-Output!F66)/(Output!E66-Output!F66),0)</f>
        <v>0</v>
      </c>
      <c r="M65" s="14">
        <f>IF(OR(I65="Case4",I65="Case5"),(Output!B$4-Output!F66)/(Output!E66-Output!F66),0)</f>
        <v>0</v>
      </c>
      <c r="N65" s="14">
        <f t="shared" si="0"/>
        <v>0</v>
      </c>
      <c r="O65" s="14">
        <f t="shared" si="1"/>
        <v>0</v>
      </c>
      <c r="P65" s="14">
        <f>IF(I65="Case1",0,IF(I65="Case2",J65*N65,IF(I65="Case3",K65,IF(I65="Case4",K65-J65*O65,IF(I65="Case5",(J65*N65)-(J65*O65),Output!B$4-Output!B$5)))))</f>
        <v>0</v>
      </c>
      <c r="S65" s="31"/>
      <c r="T65" s="31"/>
      <c r="U65" s="31"/>
    </row>
    <row r="66" spans="8:21" ht="12.75">
      <c r="H66" s="16" t="str">
        <f>IF(Output!D67=0," ",Output!D67)</f>
        <v>"?"</v>
      </c>
      <c r="I66" s="14" t="str">
        <f>IF((Output!E67&lt;=Output!B$5),"Case1",IF(AND(Output!E67&lt;=Output!B$4,Output!F67&lt;Output!B$5),"Case2",IF(AND(Output!E67&lt;=Output!B$4,Output!F67&gt;=Output!B$5),"Case3",IF(AND(Output!E67&gt;Output!B$4,Output!F67&gt;=Output!B$5,Output!F67&lt;Output!B$4),"Case4",IF(AND(Output!E67&gt;Output!B$4,Output!F67&lt;Output!B$5),"Case5","Case6")))))</f>
        <v>Case1</v>
      </c>
      <c r="J66" s="14">
        <f>(Output!E67-Output!F67)/2</f>
        <v>0</v>
      </c>
      <c r="K66" s="14" t="e">
        <f>((Output!E67+Output!F67)/2)-Output!B$5</f>
        <v>#VALUE!</v>
      </c>
      <c r="L66" s="14">
        <f>IF(OR(I66="Case2",I66="Case5"),(Output!B$5-Output!F67)/(Output!E67-Output!F67),0)</f>
        <v>0</v>
      </c>
      <c r="M66" s="14">
        <f>IF(OR(I66="Case4",I66="Case5"),(Output!B$4-Output!F67)/(Output!E67-Output!F67),0)</f>
        <v>0</v>
      </c>
      <c r="N66" s="14">
        <f t="shared" si="0"/>
        <v>0</v>
      </c>
      <c r="O66" s="14">
        <f t="shared" si="1"/>
        <v>0</v>
      </c>
      <c r="P66" s="14">
        <f>IF(I66="Case1",0,IF(I66="Case2",J66*N66,IF(I66="Case3",K66,IF(I66="Case4",K66-J66*O66,IF(I66="Case5",(J66*N66)-(J66*O66),Output!B$4-Output!B$5)))))</f>
        <v>0</v>
      </c>
      <c r="S66" s="31"/>
      <c r="T66" s="31"/>
      <c r="U66" s="31"/>
    </row>
    <row r="67" spans="8:21" ht="12.75">
      <c r="H67" s="16" t="str">
        <f>IF(Output!D68=0," ",Output!D68)</f>
        <v>"?"</v>
      </c>
      <c r="I67" s="14" t="str">
        <f>IF((Output!E68&lt;=Output!B$5),"Case1",IF(AND(Output!E68&lt;=Output!B$4,Output!F68&lt;Output!B$5),"Case2",IF(AND(Output!E68&lt;=Output!B$4,Output!F68&gt;=Output!B$5),"Case3",IF(AND(Output!E68&gt;Output!B$4,Output!F68&gt;=Output!B$5,Output!F68&lt;Output!B$4),"Case4",IF(AND(Output!E68&gt;Output!B$4,Output!F68&lt;Output!B$5),"Case5","Case6")))))</f>
        <v>Case1</v>
      </c>
      <c r="J67" s="14">
        <f>(Output!E68-Output!F68)/2</f>
        <v>0</v>
      </c>
      <c r="K67" s="14" t="e">
        <f>((Output!E68+Output!F68)/2)-Output!B$5</f>
        <v>#VALUE!</v>
      </c>
      <c r="L67" s="14">
        <f>IF(OR(I67="Case2",I67="Case5"),(Output!B$5-Output!F68)/(Output!E68-Output!F68),0)</f>
        <v>0</v>
      </c>
      <c r="M67" s="14">
        <f>IF(OR(I67="Case4",I67="Case5"),(Output!B$4-Output!F68)/(Output!E68-Output!F68),0)</f>
        <v>0</v>
      </c>
      <c r="N67" s="14">
        <f t="shared" si="0"/>
        <v>0</v>
      </c>
      <c r="O67" s="14">
        <f t="shared" si="1"/>
        <v>0</v>
      </c>
      <c r="P67" s="14">
        <f>IF(I67="Case1",0,IF(I67="Case2",J67*N67,IF(I67="Case3",K67,IF(I67="Case4",K67-J67*O67,IF(I67="Case5",(J67*N67)-(J67*O67),Output!B$4-Output!B$5)))))</f>
        <v>0</v>
      </c>
      <c r="S67" s="31"/>
      <c r="T67" s="31"/>
      <c r="U67" s="31"/>
    </row>
    <row r="68" spans="8:21" ht="12.75">
      <c r="H68" s="16" t="str">
        <f>IF(Output!D69=0," ",Output!D69)</f>
        <v>"?"</v>
      </c>
      <c r="I68" s="14" t="str">
        <f>IF((Output!E69&lt;=Output!B$5),"Case1",IF(AND(Output!E69&lt;=Output!B$4,Output!F69&lt;Output!B$5),"Case2",IF(AND(Output!E69&lt;=Output!B$4,Output!F69&gt;=Output!B$5),"Case3",IF(AND(Output!E69&gt;Output!B$4,Output!F69&gt;=Output!B$5,Output!F69&lt;Output!B$4),"Case4",IF(AND(Output!E69&gt;Output!B$4,Output!F69&lt;Output!B$5),"Case5","Case6")))))</f>
        <v>Case1</v>
      </c>
      <c r="J68" s="14">
        <f>(Output!E69-Output!F69)/2</f>
        <v>0</v>
      </c>
      <c r="K68" s="14" t="e">
        <f>((Output!E69+Output!F69)/2)-Output!B$5</f>
        <v>#VALUE!</v>
      </c>
      <c r="L68" s="14">
        <f>IF(OR(I68="Case2",I68="Case5"),(Output!B$5-Output!F69)/(Output!E69-Output!F69),0)</f>
        <v>0</v>
      </c>
      <c r="M68" s="14">
        <f>IF(OR(I68="Case4",I68="Case5"),(Output!B$4-Output!F69)/(Output!E69-Output!F69),0)</f>
        <v>0</v>
      </c>
      <c r="N68" s="14">
        <f t="shared" si="0"/>
        <v>0</v>
      </c>
      <c r="O68" s="14">
        <f t="shared" si="1"/>
        <v>0</v>
      </c>
      <c r="P68" s="14">
        <f>IF(I68="Case1",0,IF(I68="Case2",J68*N68,IF(I68="Case3",K68,IF(I68="Case4",K68-J68*O68,IF(I68="Case5",(J68*N68)-(J68*O68),Output!B$4-Output!B$5)))))</f>
        <v>0</v>
      </c>
      <c r="S68" s="31"/>
      <c r="T68" s="31"/>
      <c r="U68" s="31"/>
    </row>
    <row r="69" spans="8:21" ht="12.75">
      <c r="H69" s="16" t="str">
        <f>IF(Output!D70=0," ",Output!D70)</f>
        <v>"?"</v>
      </c>
      <c r="I69" s="14" t="str">
        <f>IF((Output!E70&lt;=Output!B$5),"Case1",IF(AND(Output!E70&lt;=Output!B$4,Output!F70&lt;Output!B$5),"Case2",IF(AND(Output!E70&lt;=Output!B$4,Output!F70&gt;=Output!B$5),"Case3",IF(AND(Output!E70&gt;Output!B$4,Output!F70&gt;=Output!B$5,Output!F70&lt;Output!B$4),"Case4",IF(AND(Output!E70&gt;Output!B$4,Output!F70&lt;Output!B$5),"Case5","Case6")))))</f>
        <v>Case1</v>
      </c>
      <c r="J69" s="14">
        <f>(Output!E70-Output!F70)/2</f>
        <v>0</v>
      </c>
      <c r="K69" s="14" t="e">
        <f>((Output!E70+Output!F70)/2)-Output!B$5</f>
        <v>#VALUE!</v>
      </c>
      <c r="L69" s="14">
        <f>IF(OR(I69="Case2",I69="Case5"),(Output!B$5-Output!F70)/(Output!E70-Output!F70),0)</f>
        <v>0</v>
      </c>
      <c r="M69" s="14">
        <f>IF(OR(I69="Case4",I69="Case5"),(Output!B$4-Output!F70)/(Output!E70-Output!F70),0)</f>
        <v>0</v>
      </c>
      <c r="N69" s="14">
        <f t="shared" si="0"/>
        <v>0</v>
      </c>
      <c r="O69" s="14">
        <f t="shared" si="1"/>
        <v>0</v>
      </c>
      <c r="P69" s="14">
        <f>IF(I69="Case1",0,IF(I69="Case2",J69*N69,IF(I69="Case3",K69,IF(I69="Case4",K69-J69*O69,IF(I69="Case5",(J69*N69)-(J69*O69),Output!B$4-Output!B$5)))))</f>
        <v>0</v>
      </c>
      <c r="S69" s="31"/>
      <c r="T69" s="31"/>
      <c r="U69" s="31"/>
    </row>
    <row r="70" spans="8:21" ht="12.75">
      <c r="H70" s="16" t="str">
        <f>IF(Output!D71=0," ",Output!D71)</f>
        <v>"?"</v>
      </c>
      <c r="I70" s="14" t="str">
        <f>IF((Output!E71&lt;=Output!B$5),"Case1",IF(AND(Output!E71&lt;=Output!B$4,Output!F71&lt;Output!B$5),"Case2",IF(AND(Output!E71&lt;=Output!B$4,Output!F71&gt;=Output!B$5),"Case3",IF(AND(Output!E71&gt;Output!B$4,Output!F71&gt;=Output!B$5,Output!F71&lt;Output!B$4),"Case4",IF(AND(Output!E71&gt;Output!B$4,Output!F71&lt;Output!B$5),"Case5","Case6")))))</f>
        <v>Case1</v>
      </c>
      <c r="J70" s="14">
        <f>(Output!E71-Output!F71)/2</f>
        <v>0</v>
      </c>
      <c r="K70" s="14" t="e">
        <f>((Output!E71+Output!F71)/2)-Output!B$5</f>
        <v>#VALUE!</v>
      </c>
      <c r="L70" s="14">
        <f>IF(OR(I70="Case2",I70="Case5"),(Output!B$5-Output!F71)/(Output!E71-Output!F71),0)</f>
        <v>0</v>
      </c>
      <c r="M70" s="14">
        <f>IF(OR(I70="Case4",I70="Case5"),(Output!B$4-Output!F71)/(Output!E71-Output!F71),0)</f>
        <v>0</v>
      </c>
      <c r="N70" s="14">
        <f t="shared" si="0"/>
        <v>0</v>
      </c>
      <c r="O70" s="14">
        <f t="shared" si="1"/>
        <v>0</v>
      </c>
      <c r="P70" s="14">
        <f>IF(I70="Case1",0,IF(I70="Case2",J70*N70,IF(I70="Case3",K70,IF(I70="Case4",K70-J70*O70,IF(I70="Case5",(J70*N70)-(J70*O70),Output!B$4-Output!B$5)))))</f>
        <v>0</v>
      </c>
      <c r="S70" s="31"/>
      <c r="T70" s="31"/>
      <c r="U70" s="31"/>
    </row>
    <row r="71" spans="8:21" ht="12.75">
      <c r="H71" s="16" t="str">
        <f>IF(Output!D72=0," ",Output!D72)</f>
        <v>"?"</v>
      </c>
      <c r="I71" s="14" t="str">
        <f>IF((Output!E72&lt;=Output!B$5),"Case1",IF(AND(Output!E72&lt;=Output!B$4,Output!F72&lt;Output!B$5),"Case2",IF(AND(Output!E72&lt;=Output!B$4,Output!F72&gt;=Output!B$5),"Case3",IF(AND(Output!E72&gt;Output!B$4,Output!F72&gt;=Output!B$5,Output!F72&lt;Output!B$4),"Case4",IF(AND(Output!E72&gt;Output!B$4,Output!F72&lt;Output!B$5),"Case5","Case6")))))</f>
        <v>Case1</v>
      </c>
      <c r="J71" s="14">
        <f>(Output!E72-Output!F72)/2</f>
        <v>0</v>
      </c>
      <c r="K71" s="14" t="e">
        <f>((Output!E72+Output!F72)/2)-Output!B$5</f>
        <v>#VALUE!</v>
      </c>
      <c r="L71" s="14">
        <f>IF(OR(I71="Case2",I71="Case5"),(Output!B$5-Output!F72)/(Output!E72-Output!F72),0)</f>
        <v>0</v>
      </c>
      <c r="M71" s="14">
        <f>IF(OR(I71="Case4",I71="Case5"),(Output!B$4-Output!F72)/(Output!E72-Output!F72),0)</f>
        <v>0</v>
      </c>
      <c r="N71" s="14">
        <f t="shared" si="0"/>
        <v>0</v>
      </c>
      <c r="O71" s="14">
        <f t="shared" si="1"/>
        <v>0</v>
      </c>
      <c r="P71" s="14">
        <f>IF(I71="Case1",0,IF(I71="Case2",J71*N71,IF(I71="Case3",K71,IF(I71="Case4",K71-J71*O71,IF(I71="Case5",(J71*N71)-(J71*O71),Output!B$4-Output!B$5)))))</f>
        <v>0</v>
      </c>
      <c r="S71" s="31"/>
      <c r="T71" s="31"/>
      <c r="U71" s="31"/>
    </row>
    <row r="72" spans="8:21" ht="12.75">
      <c r="H72" s="16" t="str">
        <f>IF(Output!D73=0," ",Output!D73)</f>
        <v>"?"</v>
      </c>
      <c r="I72" s="14" t="str">
        <f>IF((Output!E73&lt;=Output!B$5),"Case1",IF(AND(Output!E73&lt;=Output!B$4,Output!F73&lt;Output!B$5),"Case2",IF(AND(Output!E73&lt;=Output!B$4,Output!F73&gt;=Output!B$5),"Case3",IF(AND(Output!E73&gt;Output!B$4,Output!F73&gt;=Output!B$5,Output!F73&lt;Output!B$4),"Case4",IF(AND(Output!E73&gt;Output!B$4,Output!F73&lt;Output!B$5),"Case5","Case6")))))</f>
        <v>Case1</v>
      </c>
      <c r="J72" s="14">
        <f>(Output!E73-Output!F73)/2</f>
        <v>0</v>
      </c>
      <c r="K72" s="14" t="e">
        <f>((Output!E73+Output!F73)/2)-Output!B$5</f>
        <v>#VALUE!</v>
      </c>
      <c r="L72" s="14">
        <f>IF(OR(I72="Case2",I72="Case5"),(Output!B$5-Output!F73)/(Output!E73-Output!F73),0)</f>
        <v>0</v>
      </c>
      <c r="M72" s="14">
        <f>IF(OR(I72="Case4",I72="Case5"),(Output!B$4-Output!F73)/(Output!E73-Output!F73),0)</f>
        <v>0</v>
      </c>
      <c r="N72" s="14">
        <f t="shared" si="0"/>
        <v>0</v>
      </c>
      <c r="O72" s="14">
        <f t="shared" si="1"/>
        <v>0</v>
      </c>
      <c r="P72" s="14">
        <f>IF(I72="Case1",0,IF(I72="Case2",J72*N72,IF(I72="Case3",K72,IF(I72="Case4",K72-J72*O72,IF(I72="Case5",(J72*N72)-(J72*O72),Output!B$4-Output!B$5)))))</f>
        <v>0</v>
      </c>
      <c r="S72" s="31"/>
      <c r="T72" s="31"/>
      <c r="U72" s="31"/>
    </row>
    <row r="73" spans="8:21" ht="12.75">
      <c r="H73" s="16" t="str">
        <f>IF(Output!D74=0," ",Output!D74)</f>
        <v>"?"</v>
      </c>
      <c r="I73" s="14" t="str">
        <f>IF((Output!E74&lt;=Output!B$5),"Case1",IF(AND(Output!E74&lt;=Output!B$4,Output!F74&lt;Output!B$5),"Case2",IF(AND(Output!E74&lt;=Output!B$4,Output!F74&gt;=Output!B$5),"Case3",IF(AND(Output!E74&gt;Output!B$4,Output!F74&gt;=Output!B$5,Output!F74&lt;Output!B$4),"Case4",IF(AND(Output!E74&gt;Output!B$4,Output!F74&lt;Output!B$5),"Case5","Case6")))))</f>
        <v>Case1</v>
      </c>
      <c r="J73" s="14">
        <f>(Output!E74-Output!F74)/2</f>
        <v>0</v>
      </c>
      <c r="K73" s="14" t="e">
        <f>((Output!E74+Output!F74)/2)-Output!B$5</f>
        <v>#VALUE!</v>
      </c>
      <c r="L73" s="14">
        <f>IF(OR(I73="Case2",I73="Case5"),(Output!B$5-Output!F74)/(Output!E74-Output!F74),0)</f>
        <v>0</v>
      </c>
      <c r="M73" s="14">
        <f>IF(OR(I73="Case4",I73="Case5"),(Output!B$4-Output!F74)/(Output!E74-Output!F74),0)</f>
        <v>0</v>
      </c>
      <c r="N73" s="14">
        <f t="shared" si="0"/>
        <v>0</v>
      </c>
      <c r="O73" s="14">
        <f t="shared" si="1"/>
        <v>0</v>
      </c>
      <c r="P73" s="14">
        <f>IF(I73="Case1",0,IF(I73="Case2",J73*N73,IF(I73="Case3",K73,IF(I73="Case4",K73-J73*O73,IF(I73="Case5",(J73*N73)-(J73*O73),Output!B$4-Output!B$5)))))</f>
        <v>0</v>
      </c>
      <c r="S73" s="31"/>
      <c r="T73" s="31"/>
      <c r="U73" s="31"/>
    </row>
    <row r="74" spans="8:21" ht="12.75">
      <c r="H74" s="16" t="str">
        <f>IF(Output!D75=0," ",Output!D75)</f>
        <v>"?"</v>
      </c>
      <c r="I74" s="14" t="str">
        <f>IF((Output!E75&lt;=Output!B$5),"Case1",IF(AND(Output!E75&lt;=Output!B$4,Output!F75&lt;Output!B$5),"Case2",IF(AND(Output!E75&lt;=Output!B$4,Output!F75&gt;=Output!B$5),"Case3",IF(AND(Output!E75&gt;Output!B$4,Output!F75&gt;=Output!B$5,Output!F75&lt;Output!B$4),"Case4",IF(AND(Output!E75&gt;Output!B$4,Output!F75&lt;Output!B$5),"Case5","Case6")))))</f>
        <v>Case1</v>
      </c>
      <c r="J74" s="14">
        <f>(Output!E75-Output!F75)/2</f>
        <v>0</v>
      </c>
      <c r="K74" s="14" t="e">
        <f>((Output!E75+Output!F75)/2)-Output!B$5</f>
        <v>#VALUE!</v>
      </c>
      <c r="L74" s="14">
        <f>IF(OR(I74="Case2",I74="Case5"),(Output!B$5-Output!F75)/(Output!E75-Output!F75),0)</f>
        <v>0</v>
      </c>
      <c r="M74" s="14">
        <f>IF(OR(I74="Case4",I74="Case5"),(Output!B$4-Output!F75)/(Output!E75-Output!F75),0)</f>
        <v>0</v>
      </c>
      <c r="N74" s="14">
        <f aca="true" t="shared" si="2" ref="N74:N137">IF(L74&gt;0,0.9929-1.705*L74+0.7052*L74^2,0)</f>
        <v>0</v>
      </c>
      <c r="O74" s="14">
        <f aca="true" t="shared" si="3" ref="O74:O137">IF(M74&gt;0,0.9929-1.705*M74+0.7052*M74^2,0)</f>
        <v>0</v>
      </c>
      <c r="P74" s="14">
        <f>IF(I74="Case1",0,IF(I74="Case2",J74*N74,IF(I74="Case3",K74,IF(I74="Case4",K74-J74*O74,IF(I74="Case5",(J74*N74)-(J74*O74),Output!B$4-Output!B$5)))))</f>
        <v>0</v>
      </c>
      <c r="S74" s="31"/>
      <c r="T74" s="31"/>
      <c r="U74" s="31"/>
    </row>
    <row r="75" spans="8:21" ht="12.75">
      <c r="H75" s="16" t="str">
        <f>IF(Output!D76=0," ",Output!D76)</f>
        <v>"?"</v>
      </c>
      <c r="I75" s="14" t="str">
        <f>IF((Output!E76&lt;=Output!B$5),"Case1",IF(AND(Output!E76&lt;=Output!B$4,Output!F76&lt;Output!B$5),"Case2",IF(AND(Output!E76&lt;=Output!B$4,Output!F76&gt;=Output!B$5),"Case3",IF(AND(Output!E76&gt;Output!B$4,Output!F76&gt;=Output!B$5,Output!F76&lt;Output!B$4),"Case4",IF(AND(Output!E76&gt;Output!B$4,Output!F76&lt;Output!B$5),"Case5","Case6")))))</f>
        <v>Case1</v>
      </c>
      <c r="J75" s="14">
        <f>(Output!E76-Output!F76)/2</f>
        <v>0</v>
      </c>
      <c r="K75" s="14" t="e">
        <f>((Output!E76+Output!F76)/2)-Output!B$5</f>
        <v>#VALUE!</v>
      </c>
      <c r="L75" s="14">
        <f>IF(OR(I75="Case2",I75="Case5"),(Output!B$5-Output!F76)/(Output!E76-Output!F76),0)</f>
        <v>0</v>
      </c>
      <c r="M75" s="14">
        <f>IF(OR(I75="Case4",I75="Case5"),(Output!B$4-Output!F76)/(Output!E76-Output!F76),0)</f>
        <v>0</v>
      </c>
      <c r="N75" s="14">
        <f t="shared" si="2"/>
        <v>0</v>
      </c>
      <c r="O75" s="14">
        <f t="shared" si="3"/>
        <v>0</v>
      </c>
      <c r="P75" s="14">
        <f>IF(I75="Case1",0,IF(I75="Case2",J75*N75,IF(I75="Case3",K75,IF(I75="Case4",K75-J75*O75,IF(I75="Case5",(J75*N75)-(J75*O75),Output!B$4-Output!B$5)))))</f>
        <v>0</v>
      </c>
      <c r="S75" s="31"/>
      <c r="T75" s="31"/>
      <c r="U75" s="31"/>
    </row>
    <row r="76" spans="8:21" ht="12.75">
      <c r="H76" s="16" t="str">
        <f>IF(Output!D77=0," ",Output!D77)</f>
        <v>"?"</v>
      </c>
      <c r="I76" s="14" t="str">
        <f>IF((Output!E77&lt;=Output!B$5),"Case1",IF(AND(Output!E77&lt;=Output!B$4,Output!F77&lt;Output!B$5),"Case2",IF(AND(Output!E77&lt;=Output!B$4,Output!F77&gt;=Output!B$5),"Case3",IF(AND(Output!E77&gt;Output!B$4,Output!F77&gt;=Output!B$5,Output!F77&lt;Output!B$4),"Case4",IF(AND(Output!E77&gt;Output!B$4,Output!F77&lt;Output!B$5),"Case5","Case6")))))</f>
        <v>Case1</v>
      </c>
      <c r="J76" s="14">
        <f>(Output!E77-Output!F77)/2</f>
        <v>0</v>
      </c>
      <c r="K76" s="14" t="e">
        <f>((Output!E77+Output!F77)/2)-Output!B$5</f>
        <v>#VALUE!</v>
      </c>
      <c r="L76" s="14">
        <f>IF(OR(I76="Case2",I76="Case5"),(Output!B$5-Output!F77)/(Output!E77-Output!F77),0)</f>
        <v>0</v>
      </c>
      <c r="M76" s="14">
        <f>IF(OR(I76="Case4",I76="Case5"),(Output!B$4-Output!F77)/(Output!E77-Output!F77),0)</f>
        <v>0</v>
      </c>
      <c r="N76" s="14">
        <f t="shared" si="2"/>
        <v>0</v>
      </c>
      <c r="O76" s="14">
        <f t="shared" si="3"/>
        <v>0</v>
      </c>
      <c r="P76" s="14">
        <f>IF(I76="Case1",0,IF(I76="Case2",J76*N76,IF(I76="Case3",K76,IF(I76="Case4",K76-J76*O76,IF(I76="Case5",(J76*N76)-(J76*O76),Output!B$4-Output!B$5)))))</f>
        <v>0</v>
      </c>
      <c r="S76" s="31"/>
      <c r="T76" s="31"/>
      <c r="U76" s="31"/>
    </row>
    <row r="77" spans="8:21" ht="12.75">
      <c r="H77" s="16" t="str">
        <f>IF(Output!D78=0," ",Output!D78)</f>
        <v>"?"</v>
      </c>
      <c r="I77" s="14" t="str">
        <f>IF((Output!E78&lt;=Output!B$5),"Case1",IF(AND(Output!E78&lt;=Output!B$4,Output!F78&lt;Output!B$5),"Case2",IF(AND(Output!E78&lt;=Output!B$4,Output!F78&gt;=Output!B$5),"Case3",IF(AND(Output!E78&gt;Output!B$4,Output!F78&gt;=Output!B$5,Output!F78&lt;Output!B$4),"Case4",IF(AND(Output!E78&gt;Output!B$4,Output!F78&lt;Output!B$5),"Case5","Case6")))))</f>
        <v>Case1</v>
      </c>
      <c r="J77" s="14">
        <f>(Output!E78-Output!F78)/2</f>
        <v>0</v>
      </c>
      <c r="K77" s="14" t="e">
        <f>((Output!E78+Output!F78)/2)-Output!B$5</f>
        <v>#VALUE!</v>
      </c>
      <c r="L77" s="14">
        <f>IF(OR(I77="Case2",I77="Case5"),(Output!B$5-Output!F78)/(Output!E78-Output!F78),0)</f>
        <v>0</v>
      </c>
      <c r="M77" s="14">
        <f>IF(OR(I77="Case4",I77="Case5"),(Output!B$4-Output!F78)/(Output!E78-Output!F78),0)</f>
        <v>0</v>
      </c>
      <c r="N77" s="14">
        <f t="shared" si="2"/>
        <v>0</v>
      </c>
      <c r="O77" s="14">
        <f t="shared" si="3"/>
        <v>0</v>
      </c>
      <c r="P77" s="14">
        <f>IF(I77="Case1",0,IF(I77="Case2",J77*N77,IF(I77="Case3",K77,IF(I77="Case4",K77-J77*O77,IF(I77="Case5",(J77*N77)-(J77*O77),Output!B$4-Output!B$5)))))</f>
        <v>0</v>
      </c>
      <c r="S77" s="31"/>
      <c r="T77" s="31"/>
      <c r="U77" s="31"/>
    </row>
    <row r="78" spans="8:21" ht="12.75">
      <c r="H78" s="16" t="str">
        <f>IF(Output!D79=0," ",Output!D79)</f>
        <v>"?"</v>
      </c>
      <c r="I78" s="14" t="str">
        <f>IF((Output!E79&lt;=Output!B$5),"Case1",IF(AND(Output!E79&lt;=Output!B$4,Output!F79&lt;Output!B$5),"Case2",IF(AND(Output!E79&lt;=Output!B$4,Output!F79&gt;=Output!B$5),"Case3",IF(AND(Output!E79&gt;Output!B$4,Output!F79&gt;=Output!B$5,Output!F79&lt;Output!B$4),"Case4",IF(AND(Output!E79&gt;Output!B$4,Output!F79&lt;Output!B$5),"Case5","Case6")))))</f>
        <v>Case1</v>
      </c>
      <c r="J78" s="14">
        <f>(Output!E79-Output!F79)/2</f>
        <v>0</v>
      </c>
      <c r="K78" s="14" t="e">
        <f>((Output!E79+Output!F79)/2)-Output!B$5</f>
        <v>#VALUE!</v>
      </c>
      <c r="L78" s="14">
        <f>IF(OR(I78="Case2",I78="Case5"),(Output!B$5-Output!F79)/(Output!E79-Output!F79),0)</f>
        <v>0</v>
      </c>
      <c r="M78" s="14">
        <f>IF(OR(I78="Case4",I78="Case5"),(Output!B$4-Output!F79)/(Output!E79-Output!F79),0)</f>
        <v>0</v>
      </c>
      <c r="N78" s="14">
        <f t="shared" si="2"/>
        <v>0</v>
      </c>
      <c r="O78" s="14">
        <f t="shared" si="3"/>
        <v>0</v>
      </c>
      <c r="P78" s="14">
        <f>IF(I78="Case1",0,IF(I78="Case2",J78*N78,IF(I78="Case3",K78,IF(I78="Case4",K78-J78*O78,IF(I78="Case5",(J78*N78)-(J78*O78),Output!B$4-Output!B$5)))))</f>
        <v>0</v>
      </c>
      <c r="S78" s="31"/>
      <c r="T78" s="31"/>
      <c r="U78" s="31"/>
    </row>
    <row r="79" spans="8:21" ht="12.75">
      <c r="H79" s="16" t="str">
        <f>IF(Output!D80=0," ",Output!D80)</f>
        <v>"?"</v>
      </c>
      <c r="I79" s="14" t="str">
        <f>IF((Output!E80&lt;=Output!B$5),"Case1",IF(AND(Output!E80&lt;=Output!B$4,Output!F80&lt;Output!B$5),"Case2",IF(AND(Output!E80&lt;=Output!B$4,Output!F80&gt;=Output!B$5),"Case3",IF(AND(Output!E80&gt;Output!B$4,Output!F80&gt;=Output!B$5,Output!F80&lt;Output!B$4),"Case4",IF(AND(Output!E80&gt;Output!B$4,Output!F80&lt;Output!B$5),"Case5","Case6")))))</f>
        <v>Case1</v>
      </c>
      <c r="J79" s="14">
        <f>(Output!E80-Output!F80)/2</f>
        <v>0</v>
      </c>
      <c r="K79" s="14" t="e">
        <f>((Output!E80+Output!F80)/2)-Output!B$5</f>
        <v>#VALUE!</v>
      </c>
      <c r="L79" s="14">
        <f>IF(OR(I79="Case2",I79="Case5"),(Output!B$5-Output!F80)/(Output!E80-Output!F80),0)</f>
        <v>0</v>
      </c>
      <c r="M79" s="14">
        <f>IF(OR(I79="Case4",I79="Case5"),(Output!B$4-Output!F80)/(Output!E80-Output!F80),0)</f>
        <v>0</v>
      </c>
      <c r="N79" s="14">
        <f t="shared" si="2"/>
        <v>0</v>
      </c>
      <c r="O79" s="14">
        <f t="shared" si="3"/>
        <v>0</v>
      </c>
      <c r="P79" s="14">
        <f>IF(I79="Case1",0,IF(I79="Case2",J79*N79,IF(I79="Case3",K79,IF(I79="Case4",K79-J79*O79,IF(I79="Case5",(J79*N79)-(J79*O79),Output!B$4-Output!B$5)))))</f>
        <v>0</v>
      </c>
      <c r="S79" s="31"/>
      <c r="T79" s="31"/>
      <c r="U79" s="31"/>
    </row>
    <row r="80" spans="8:21" ht="12.75">
      <c r="H80" s="16" t="str">
        <f>IF(Output!D81=0," ",Output!D81)</f>
        <v>"?"</v>
      </c>
      <c r="I80" s="14" t="str">
        <f>IF((Output!E81&lt;=Output!B$5),"Case1",IF(AND(Output!E81&lt;=Output!B$4,Output!F81&lt;Output!B$5),"Case2",IF(AND(Output!E81&lt;=Output!B$4,Output!F81&gt;=Output!B$5),"Case3",IF(AND(Output!E81&gt;Output!B$4,Output!F81&gt;=Output!B$5,Output!F81&lt;Output!B$4),"Case4",IF(AND(Output!E81&gt;Output!B$4,Output!F81&lt;Output!B$5),"Case5","Case6")))))</f>
        <v>Case1</v>
      </c>
      <c r="J80" s="14">
        <f>(Output!E81-Output!F81)/2</f>
        <v>0</v>
      </c>
      <c r="K80" s="14" t="e">
        <f>((Output!E81+Output!F81)/2)-Output!B$5</f>
        <v>#VALUE!</v>
      </c>
      <c r="L80" s="14">
        <f>IF(OR(I80="Case2",I80="Case5"),(Output!B$5-Output!F81)/(Output!E81-Output!F81),0)</f>
        <v>0</v>
      </c>
      <c r="M80" s="14">
        <f>IF(OR(I80="Case4",I80="Case5"),(Output!B$4-Output!F81)/(Output!E81-Output!F81),0)</f>
        <v>0</v>
      </c>
      <c r="N80" s="14">
        <f t="shared" si="2"/>
        <v>0</v>
      </c>
      <c r="O80" s="14">
        <f t="shared" si="3"/>
        <v>0</v>
      </c>
      <c r="P80" s="14">
        <f>IF(I80="Case1",0,IF(I80="Case2",J80*N80,IF(I80="Case3",K80,IF(I80="Case4",K80-J80*O80,IF(I80="Case5",(J80*N80)-(J80*O80),Output!B$4-Output!B$5)))))</f>
        <v>0</v>
      </c>
      <c r="S80" s="31"/>
      <c r="T80" s="31"/>
      <c r="U80" s="31"/>
    </row>
    <row r="81" spans="8:21" ht="12.75">
      <c r="H81" s="16" t="str">
        <f>IF(Output!D82=0," ",Output!D82)</f>
        <v>"?"</v>
      </c>
      <c r="I81" s="14" t="str">
        <f>IF((Output!E82&lt;=Output!B$5),"Case1",IF(AND(Output!E82&lt;=Output!B$4,Output!F82&lt;Output!B$5),"Case2",IF(AND(Output!E82&lt;=Output!B$4,Output!F82&gt;=Output!B$5),"Case3",IF(AND(Output!E82&gt;Output!B$4,Output!F82&gt;=Output!B$5,Output!F82&lt;Output!B$4),"Case4",IF(AND(Output!E82&gt;Output!B$4,Output!F82&lt;Output!B$5),"Case5","Case6")))))</f>
        <v>Case1</v>
      </c>
      <c r="J81" s="14">
        <f>(Output!E82-Output!F82)/2</f>
        <v>0</v>
      </c>
      <c r="K81" s="14" t="e">
        <f>((Output!E82+Output!F82)/2)-Output!B$5</f>
        <v>#VALUE!</v>
      </c>
      <c r="L81" s="14">
        <f>IF(OR(I81="Case2",I81="Case5"),(Output!B$5-Output!F82)/(Output!E82-Output!F82),0)</f>
        <v>0</v>
      </c>
      <c r="M81" s="14">
        <f>IF(OR(I81="Case4",I81="Case5"),(Output!B$4-Output!F82)/(Output!E82-Output!F82),0)</f>
        <v>0</v>
      </c>
      <c r="N81" s="14">
        <f t="shared" si="2"/>
        <v>0</v>
      </c>
      <c r="O81" s="14">
        <f t="shared" si="3"/>
        <v>0</v>
      </c>
      <c r="P81" s="14">
        <f>IF(I81="Case1",0,IF(I81="Case2",J81*N81,IF(I81="Case3",K81,IF(I81="Case4",K81-J81*O81,IF(I81="Case5",(J81*N81)-(J81*O81),Output!B$4-Output!B$5)))))</f>
        <v>0</v>
      </c>
      <c r="S81" s="31"/>
      <c r="T81" s="31"/>
      <c r="U81" s="31"/>
    </row>
    <row r="82" spans="8:21" ht="12.75">
      <c r="H82" s="16" t="str">
        <f>IF(Output!D83=0," ",Output!D83)</f>
        <v>"?"</v>
      </c>
      <c r="I82" s="14" t="str">
        <f>IF((Output!E83&lt;=Output!B$5),"Case1",IF(AND(Output!E83&lt;=Output!B$4,Output!F83&lt;Output!B$5),"Case2",IF(AND(Output!E83&lt;=Output!B$4,Output!F83&gt;=Output!B$5),"Case3",IF(AND(Output!E83&gt;Output!B$4,Output!F83&gt;=Output!B$5,Output!F83&lt;Output!B$4),"Case4",IF(AND(Output!E83&gt;Output!B$4,Output!F83&lt;Output!B$5),"Case5","Case6")))))</f>
        <v>Case1</v>
      </c>
      <c r="J82" s="14">
        <f>(Output!E83-Output!F83)/2</f>
        <v>0</v>
      </c>
      <c r="K82" s="14" t="e">
        <f>((Output!E83+Output!F83)/2)-Output!B$5</f>
        <v>#VALUE!</v>
      </c>
      <c r="L82" s="14">
        <f>IF(OR(I82="Case2",I82="Case5"),(Output!B$5-Output!F83)/(Output!E83-Output!F83),0)</f>
        <v>0</v>
      </c>
      <c r="M82" s="14">
        <f>IF(OR(I82="Case4",I82="Case5"),(Output!B$4-Output!F83)/(Output!E83-Output!F83),0)</f>
        <v>0</v>
      </c>
      <c r="N82" s="14">
        <f t="shared" si="2"/>
        <v>0</v>
      </c>
      <c r="O82" s="14">
        <f t="shared" si="3"/>
        <v>0</v>
      </c>
      <c r="P82" s="14">
        <f>IF(I82="Case1",0,IF(I82="Case2",J82*N82,IF(I82="Case3",K82,IF(I82="Case4",K82-J82*O82,IF(I82="Case5",(J82*N82)-(J82*O82),Output!B$4-Output!B$5)))))</f>
        <v>0</v>
      </c>
      <c r="S82" s="31"/>
      <c r="T82" s="31"/>
      <c r="U82" s="31"/>
    </row>
    <row r="83" spans="8:21" ht="12.75">
      <c r="H83" s="16" t="str">
        <f>IF(Output!D84=0," ",Output!D84)</f>
        <v>"?"</v>
      </c>
      <c r="I83" s="14" t="str">
        <f>IF((Output!E84&lt;=Output!B$5),"Case1",IF(AND(Output!E84&lt;=Output!B$4,Output!F84&lt;Output!B$5),"Case2",IF(AND(Output!E84&lt;=Output!B$4,Output!F84&gt;=Output!B$5),"Case3",IF(AND(Output!E84&gt;Output!B$4,Output!F84&gt;=Output!B$5,Output!F84&lt;Output!B$4),"Case4",IF(AND(Output!E84&gt;Output!B$4,Output!F84&lt;Output!B$5),"Case5","Case6")))))</f>
        <v>Case1</v>
      </c>
      <c r="J83" s="14">
        <f>(Output!E84-Output!F84)/2</f>
        <v>0</v>
      </c>
      <c r="K83" s="14" t="e">
        <f>((Output!E84+Output!F84)/2)-Output!B$5</f>
        <v>#VALUE!</v>
      </c>
      <c r="L83" s="14">
        <f>IF(OR(I83="Case2",I83="Case5"),(Output!B$5-Output!F84)/(Output!E84-Output!F84),0)</f>
        <v>0</v>
      </c>
      <c r="M83" s="14">
        <f>IF(OR(I83="Case4",I83="Case5"),(Output!B$4-Output!F84)/(Output!E84-Output!F84),0)</f>
        <v>0</v>
      </c>
      <c r="N83" s="14">
        <f t="shared" si="2"/>
        <v>0</v>
      </c>
      <c r="O83" s="14">
        <f t="shared" si="3"/>
        <v>0</v>
      </c>
      <c r="P83" s="14">
        <f>IF(I83="Case1",0,IF(I83="Case2",J83*N83,IF(I83="Case3",K83,IF(I83="Case4",K83-J83*O83,IF(I83="Case5",(J83*N83)-(J83*O83),Output!B$4-Output!B$5)))))</f>
        <v>0</v>
      </c>
      <c r="S83" s="31"/>
      <c r="T83" s="31"/>
      <c r="U83" s="31"/>
    </row>
    <row r="84" spans="8:21" ht="12.75">
      <c r="H84" s="16" t="str">
        <f>IF(Output!D85=0," ",Output!D85)</f>
        <v>"?"</v>
      </c>
      <c r="I84" s="14" t="str">
        <f>IF((Output!E85&lt;=Output!B$5),"Case1",IF(AND(Output!E85&lt;=Output!B$4,Output!F85&lt;Output!B$5),"Case2",IF(AND(Output!E85&lt;=Output!B$4,Output!F85&gt;=Output!B$5),"Case3",IF(AND(Output!E85&gt;Output!B$4,Output!F85&gt;=Output!B$5,Output!F85&lt;Output!B$4),"Case4",IF(AND(Output!E85&gt;Output!B$4,Output!F85&lt;Output!B$5),"Case5","Case6")))))</f>
        <v>Case1</v>
      </c>
      <c r="J84" s="14">
        <f>(Output!E85-Output!F85)/2</f>
        <v>0</v>
      </c>
      <c r="K84" s="14" t="e">
        <f>((Output!E85+Output!F85)/2)-Output!B$5</f>
        <v>#VALUE!</v>
      </c>
      <c r="L84" s="14">
        <f>IF(OR(I84="Case2",I84="Case5"),(Output!B$5-Output!F85)/(Output!E85-Output!F85),0)</f>
        <v>0</v>
      </c>
      <c r="M84" s="14">
        <f>IF(OR(I84="Case4",I84="Case5"),(Output!B$4-Output!F85)/(Output!E85-Output!F85),0)</f>
        <v>0</v>
      </c>
      <c r="N84" s="14">
        <f t="shared" si="2"/>
        <v>0</v>
      </c>
      <c r="O84" s="14">
        <f t="shared" si="3"/>
        <v>0</v>
      </c>
      <c r="P84" s="14">
        <f>IF(I84="Case1",0,IF(I84="Case2",J84*N84,IF(I84="Case3",K84,IF(I84="Case4",K84-J84*O84,IF(I84="Case5",(J84*N84)-(J84*O84),Output!B$4-Output!B$5)))))</f>
        <v>0</v>
      </c>
      <c r="S84" s="31"/>
      <c r="T84" s="31"/>
      <c r="U84" s="31"/>
    </row>
    <row r="85" spans="8:21" ht="12.75">
      <c r="H85" s="16" t="str">
        <f>IF(Output!D86=0," ",Output!D86)</f>
        <v>"?"</v>
      </c>
      <c r="I85" s="14" t="str">
        <f>IF((Output!E86&lt;=Output!B$5),"Case1",IF(AND(Output!E86&lt;=Output!B$4,Output!F86&lt;Output!B$5),"Case2",IF(AND(Output!E86&lt;=Output!B$4,Output!F86&gt;=Output!B$5),"Case3",IF(AND(Output!E86&gt;Output!B$4,Output!F86&gt;=Output!B$5,Output!F86&lt;Output!B$4),"Case4",IF(AND(Output!E86&gt;Output!B$4,Output!F86&lt;Output!B$5),"Case5","Case6")))))</f>
        <v>Case1</v>
      </c>
      <c r="J85" s="14">
        <f>(Output!E86-Output!F86)/2</f>
        <v>0</v>
      </c>
      <c r="K85" s="14" t="e">
        <f>((Output!E86+Output!F86)/2)-Output!B$5</f>
        <v>#VALUE!</v>
      </c>
      <c r="L85" s="14">
        <f>IF(OR(I85="Case2",I85="Case5"),(Output!B$5-Output!F86)/(Output!E86-Output!F86),0)</f>
        <v>0</v>
      </c>
      <c r="M85" s="14">
        <f>IF(OR(I85="Case4",I85="Case5"),(Output!B$4-Output!F86)/(Output!E86-Output!F86),0)</f>
        <v>0</v>
      </c>
      <c r="N85" s="14">
        <f t="shared" si="2"/>
        <v>0</v>
      </c>
      <c r="O85" s="14">
        <f t="shared" si="3"/>
        <v>0</v>
      </c>
      <c r="P85" s="14">
        <f>IF(I85="Case1",0,IF(I85="Case2",J85*N85,IF(I85="Case3",K85,IF(I85="Case4",K85-J85*O85,IF(I85="Case5",(J85*N85)-(J85*O85),Output!B$4-Output!B$5)))))</f>
        <v>0</v>
      </c>
      <c r="S85" s="31"/>
      <c r="T85" s="31"/>
      <c r="U85" s="31"/>
    </row>
    <row r="86" spans="8:21" ht="12.75">
      <c r="H86" s="16" t="str">
        <f>IF(Output!D87=0," ",Output!D87)</f>
        <v>"?"</v>
      </c>
      <c r="I86" s="14" t="str">
        <f>IF((Output!E87&lt;=Output!B$5),"Case1",IF(AND(Output!E87&lt;=Output!B$4,Output!F87&lt;Output!B$5),"Case2",IF(AND(Output!E87&lt;=Output!B$4,Output!F87&gt;=Output!B$5),"Case3",IF(AND(Output!E87&gt;Output!B$4,Output!F87&gt;=Output!B$5,Output!F87&lt;Output!B$4),"Case4",IF(AND(Output!E87&gt;Output!B$4,Output!F87&lt;Output!B$5),"Case5","Case6")))))</f>
        <v>Case1</v>
      </c>
      <c r="J86" s="14">
        <f>(Output!E87-Output!F87)/2</f>
        <v>0</v>
      </c>
      <c r="K86" s="14" t="e">
        <f>((Output!E87+Output!F87)/2)-Output!B$5</f>
        <v>#VALUE!</v>
      </c>
      <c r="L86" s="14">
        <f>IF(OR(I86="Case2",I86="Case5"),(Output!B$5-Output!F87)/(Output!E87-Output!F87),0)</f>
        <v>0</v>
      </c>
      <c r="M86" s="14">
        <f>IF(OR(I86="Case4",I86="Case5"),(Output!B$4-Output!F87)/(Output!E87-Output!F87),0)</f>
        <v>0</v>
      </c>
      <c r="N86" s="14">
        <f t="shared" si="2"/>
        <v>0</v>
      </c>
      <c r="O86" s="14">
        <f t="shared" si="3"/>
        <v>0</v>
      </c>
      <c r="P86" s="14">
        <f>IF(I86="Case1",0,IF(I86="Case2",J86*N86,IF(I86="Case3",K86,IF(I86="Case4",K86-J86*O86,IF(I86="Case5",(J86*N86)-(J86*O86),Output!B$4-Output!B$5)))))</f>
        <v>0</v>
      </c>
      <c r="S86" s="31"/>
      <c r="T86" s="31"/>
      <c r="U86" s="31"/>
    </row>
    <row r="87" spans="8:21" ht="12.75">
      <c r="H87" s="16" t="str">
        <f>IF(Output!D88=0," ",Output!D88)</f>
        <v>"?"</v>
      </c>
      <c r="I87" s="14" t="str">
        <f>IF((Output!E88&lt;=Output!B$5),"Case1",IF(AND(Output!E88&lt;=Output!B$4,Output!F88&lt;Output!B$5),"Case2",IF(AND(Output!E88&lt;=Output!B$4,Output!F88&gt;=Output!B$5),"Case3",IF(AND(Output!E88&gt;Output!B$4,Output!F88&gt;=Output!B$5,Output!F88&lt;Output!B$4),"Case4",IF(AND(Output!E88&gt;Output!B$4,Output!F88&lt;Output!B$5),"Case5","Case6")))))</f>
        <v>Case1</v>
      </c>
      <c r="J87" s="14">
        <f>(Output!E88-Output!F88)/2</f>
        <v>0</v>
      </c>
      <c r="K87" s="14" t="e">
        <f>((Output!E88+Output!F88)/2)-Output!B$5</f>
        <v>#VALUE!</v>
      </c>
      <c r="L87" s="14">
        <f>IF(OR(I87="Case2",I87="Case5"),(Output!B$5-Output!F88)/(Output!E88-Output!F88),0)</f>
        <v>0</v>
      </c>
      <c r="M87" s="14">
        <f>IF(OR(I87="Case4",I87="Case5"),(Output!B$4-Output!F88)/(Output!E88-Output!F88),0)</f>
        <v>0</v>
      </c>
      <c r="N87" s="14">
        <f t="shared" si="2"/>
        <v>0</v>
      </c>
      <c r="O87" s="14">
        <f t="shared" si="3"/>
        <v>0</v>
      </c>
      <c r="P87" s="14">
        <f>IF(I87="Case1",0,IF(I87="Case2",J87*N87,IF(I87="Case3",K87,IF(I87="Case4",K87-J87*O87,IF(I87="Case5",(J87*N87)-(J87*O87),Output!B$4-Output!B$5)))))</f>
        <v>0</v>
      </c>
      <c r="S87" s="31"/>
      <c r="T87" s="31"/>
      <c r="U87" s="31"/>
    </row>
    <row r="88" spans="8:21" ht="12.75">
      <c r="H88" s="16" t="str">
        <f>IF(Output!D89=0," ",Output!D89)</f>
        <v>"?"</v>
      </c>
      <c r="I88" s="14" t="str">
        <f>IF((Output!E89&lt;=Output!B$5),"Case1",IF(AND(Output!E89&lt;=Output!B$4,Output!F89&lt;Output!B$5),"Case2",IF(AND(Output!E89&lt;=Output!B$4,Output!F89&gt;=Output!B$5),"Case3",IF(AND(Output!E89&gt;Output!B$4,Output!F89&gt;=Output!B$5,Output!F89&lt;Output!B$4),"Case4",IF(AND(Output!E89&gt;Output!B$4,Output!F89&lt;Output!B$5),"Case5","Case6")))))</f>
        <v>Case1</v>
      </c>
      <c r="J88" s="14">
        <f>(Output!E89-Output!F89)/2</f>
        <v>0</v>
      </c>
      <c r="K88" s="14" t="e">
        <f>((Output!E89+Output!F89)/2)-Output!B$5</f>
        <v>#VALUE!</v>
      </c>
      <c r="L88" s="14">
        <f>IF(OR(I88="Case2",I88="Case5"),(Output!B$5-Output!F89)/(Output!E89-Output!F89),0)</f>
        <v>0</v>
      </c>
      <c r="M88" s="14">
        <f>IF(OR(I88="Case4",I88="Case5"),(Output!B$4-Output!F89)/(Output!E89-Output!F89),0)</f>
        <v>0</v>
      </c>
      <c r="N88" s="14">
        <f t="shared" si="2"/>
        <v>0</v>
      </c>
      <c r="O88" s="14">
        <f t="shared" si="3"/>
        <v>0</v>
      </c>
      <c r="P88" s="14">
        <f>IF(I88="Case1",0,IF(I88="Case2",J88*N88,IF(I88="Case3",K88,IF(I88="Case4",K88-J88*O88,IF(I88="Case5",(J88*N88)-(J88*O88),Output!B$4-Output!B$5)))))</f>
        <v>0</v>
      </c>
      <c r="S88" s="31"/>
      <c r="T88" s="31"/>
      <c r="U88" s="31"/>
    </row>
    <row r="89" spans="8:21" ht="12.75">
      <c r="H89" s="16" t="str">
        <f>IF(Output!D90=0," ",Output!D90)</f>
        <v>"?"</v>
      </c>
      <c r="I89" s="14" t="str">
        <f>IF((Output!E90&lt;=Output!B$5),"Case1",IF(AND(Output!E90&lt;=Output!B$4,Output!F90&lt;Output!B$5),"Case2",IF(AND(Output!E90&lt;=Output!B$4,Output!F90&gt;=Output!B$5),"Case3",IF(AND(Output!E90&gt;Output!B$4,Output!F90&gt;=Output!B$5,Output!F90&lt;Output!B$4),"Case4",IF(AND(Output!E90&gt;Output!B$4,Output!F90&lt;Output!B$5),"Case5","Case6")))))</f>
        <v>Case1</v>
      </c>
      <c r="J89" s="14">
        <f>(Output!E90-Output!F90)/2</f>
        <v>0</v>
      </c>
      <c r="K89" s="14" t="e">
        <f>((Output!E90+Output!F90)/2)-Output!B$5</f>
        <v>#VALUE!</v>
      </c>
      <c r="L89" s="14">
        <f>IF(OR(I89="Case2",I89="Case5"),(Output!B$5-Output!F90)/(Output!E90-Output!F90),0)</f>
        <v>0</v>
      </c>
      <c r="M89" s="14">
        <f>IF(OR(I89="Case4",I89="Case5"),(Output!B$4-Output!F90)/(Output!E90-Output!F90),0)</f>
        <v>0</v>
      </c>
      <c r="N89" s="14">
        <f t="shared" si="2"/>
        <v>0</v>
      </c>
      <c r="O89" s="14">
        <f t="shared" si="3"/>
        <v>0</v>
      </c>
      <c r="P89" s="14">
        <f>IF(I89="Case1",0,IF(I89="Case2",J89*N89,IF(I89="Case3",K89,IF(I89="Case4",K89-J89*O89,IF(I89="Case5",(J89*N89)-(J89*O89),Output!B$4-Output!B$5)))))</f>
        <v>0</v>
      </c>
      <c r="S89" s="31"/>
      <c r="T89" s="31"/>
      <c r="U89" s="31"/>
    </row>
    <row r="90" spans="8:21" ht="12.75">
      <c r="H90" s="16" t="str">
        <f>IF(Output!D91=0," ",Output!D91)</f>
        <v>"?"</v>
      </c>
      <c r="I90" s="14" t="str">
        <f>IF((Output!E91&lt;=Output!B$5),"Case1",IF(AND(Output!E91&lt;=Output!B$4,Output!F91&lt;Output!B$5),"Case2",IF(AND(Output!E91&lt;=Output!B$4,Output!F91&gt;=Output!B$5),"Case3",IF(AND(Output!E91&gt;Output!B$4,Output!F91&gt;=Output!B$5,Output!F91&lt;Output!B$4),"Case4",IF(AND(Output!E91&gt;Output!B$4,Output!F91&lt;Output!B$5),"Case5","Case6")))))</f>
        <v>Case1</v>
      </c>
      <c r="J90" s="14">
        <f>(Output!E91-Output!F91)/2</f>
        <v>0</v>
      </c>
      <c r="K90" s="14" t="e">
        <f>((Output!E91+Output!F91)/2)-Output!B$5</f>
        <v>#VALUE!</v>
      </c>
      <c r="L90" s="14">
        <f>IF(OR(I90="Case2",I90="Case5"),(Output!B$5-Output!F91)/(Output!E91-Output!F91),0)</f>
        <v>0</v>
      </c>
      <c r="M90" s="14">
        <f>IF(OR(I90="Case4",I90="Case5"),(Output!B$4-Output!F91)/(Output!E91-Output!F91),0)</f>
        <v>0</v>
      </c>
      <c r="N90" s="14">
        <f t="shared" si="2"/>
        <v>0</v>
      </c>
      <c r="O90" s="14">
        <f t="shared" si="3"/>
        <v>0</v>
      </c>
      <c r="P90" s="14">
        <f>IF(I90="Case1",0,IF(I90="Case2",J90*N90,IF(I90="Case3",K90,IF(I90="Case4",K90-J90*O90,IF(I90="Case5",(J90*N90)-(J90*O90),Output!B$4-Output!B$5)))))</f>
        <v>0</v>
      </c>
      <c r="S90" s="31"/>
      <c r="T90" s="31"/>
      <c r="U90" s="31"/>
    </row>
    <row r="91" spans="8:21" ht="12.75">
      <c r="H91" s="16" t="str">
        <f>IF(Output!D92=0," ",Output!D92)</f>
        <v>"?"</v>
      </c>
      <c r="I91" s="14" t="str">
        <f>IF((Output!E92&lt;=Output!B$5),"Case1",IF(AND(Output!E92&lt;=Output!B$4,Output!F92&lt;Output!B$5),"Case2",IF(AND(Output!E92&lt;=Output!B$4,Output!F92&gt;=Output!B$5),"Case3",IF(AND(Output!E92&gt;Output!B$4,Output!F92&gt;=Output!B$5,Output!F92&lt;Output!B$4),"Case4",IF(AND(Output!E92&gt;Output!B$4,Output!F92&lt;Output!B$5),"Case5","Case6")))))</f>
        <v>Case1</v>
      </c>
      <c r="J91" s="14">
        <f>(Output!E92-Output!F92)/2</f>
        <v>0</v>
      </c>
      <c r="K91" s="14" t="e">
        <f>((Output!E92+Output!F92)/2)-Output!B$5</f>
        <v>#VALUE!</v>
      </c>
      <c r="L91" s="14">
        <f>IF(OR(I91="Case2",I91="Case5"),(Output!B$5-Output!F92)/(Output!E92-Output!F92),0)</f>
        <v>0</v>
      </c>
      <c r="M91" s="14">
        <f>IF(OR(I91="Case4",I91="Case5"),(Output!B$4-Output!F92)/(Output!E92-Output!F92),0)</f>
        <v>0</v>
      </c>
      <c r="N91" s="14">
        <f t="shared" si="2"/>
        <v>0</v>
      </c>
      <c r="O91" s="14">
        <f t="shared" si="3"/>
        <v>0</v>
      </c>
      <c r="P91" s="14">
        <f>IF(I91="Case1",0,IF(I91="Case2",J91*N91,IF(I91="Case3",K91,IF(I91="Case4",K91-J91*O91,IF(I91="Case5",(J91*N91)-(J91*O91),Output!B$4-Output!B$5)))))</f>
        <v>0</v>
      </c>
      <c r="S91" s="31"/>
      <c r="T91" s="31"/>
      <c r="U91" s="31"/>
    </row>
    <row r="92" spans="8:21" ht="12.75">
      <c r="H92" s="16" t="str">
        <f>IF(Output!D93=0," ",Output!D93)</f>
        <v>"?"</v>
      </c>
      <c r="I92" s="14" t="str">
        <f>IF((Output!E93&lt;=Output!B$5),"Case1",IF(AND(Output!E93&lt;=Output!B$4,Output!F93&lt;Output!B$5),"Case2",IF(AND(Output!E93&lt;=Output!B$4,Output!F93&gt;=Output!B$5),"Case3",IF(AND(Output!E93&gt;Output!B$4,Output!F93&gt;=Output!B$5,Output!F93&lt;Output!B$4),"Case4",IF(AND(Output!E93&gt;Output!B$4,Output!F93&lt;Output!B$5),"Case5","Case6")))))</f>
        <v>Case1</v>
      </c>
      <c r="J92" s="14">
        <f>(Output!E93-Output!F93)/2</f>
        <v>0</v>
      </c>
      <c r="K92" s="14" t="e">
        <f>((Output!E93+Output!F93)/2)-Output!B$5</f>
        <v>#VALUE!</v>
      </c>
      <c r="L92" s="14">
        <f>IF(OR(I92="Case2",I92="Case5"),(Output!B$5-Output!F93)/(Output!E93-Output!F93),0)</f>
        <v>0</v>
      </c>
      <c r="M92" s="14">
        <f>IF(OR(I92="Case4",I92="Case5"),(Output!B$4-Output!F93)/(Output!E93-Output!F93),0)</f>
        <v>0</v>
      </c>
      <c r="N92" s="14">
        <f t="shared" si="2"/>
        <v>0</v>
      </c>
      <c r="O92" s="14">
        <f t="shared" si="3"/>
        <v>0</v>
      </c>
      <c r="P92" s="14">
        <f>IF(I92="Case1",0,IF(I92="Case2",J92*N92,IF(I92="Case3",K92,IF(I92="Case4",K92-J92*O92,IF(I92="Case5",(J92*N92)-(J92*O92),Output!B$4-Output!B$5)))))</f>
        <v>0</v>
      </c>
      <c r="S92" s="31"/>
      <c r="T92" s="31"/>
      <c r="U92" s="31"/>
    </row>
    <row r="93" spans="8:21" ht="12.75">
      <c r="H93" s="16" t="str">
        <f>IF(Output!D94=0," ",Output!D94)</f>
        <v>"?"</v>
      </c>
      <c r="I93" s="14" t="str">
        <f>IF((Output!E94&lt;=Output!B$5),"Case1",IF(AND(Output!E94&lt;=Output!B$4,Output!F94&lt;Output!B$5),"Case2",IF(AND(Output!E94&lt;=Output!B$4,Output!F94&gt;=Output!B$5),"Case3",IF(AND(Output!E94&gt;Output!B$4,Output!F94&gt;=Output!B$5,Output!F94&lt;Output!B$4),"Case4",IF(AND(Output!E94&gt;Output!B$4,Output!F94&lt;Output!B$5),"Case5","Case6")))))</f>
        <v>Case1</v>
      </c>
      <c r="J93" s="14">
        <f>(Output!E94-Output!F94)/2</f>
        <v>0</v>
      </c>
      <c r="K93" s="14" t="e">
        <f>((Output!E94+Output!F94)/2)-Output!B$5</f>
        <v>#VALUE!</v>
      </c>
      <c r="L93" s="14">
        <f>IF(OR(I93="Case2",I93="Case5"),(Output!B$5-Output!F94)/(Output!E94-Output!F94),0)</f>
        <v>0</v>
      </c>
      <c r="M93" s="14">
        <f>IF(OR(I93="Case4",I93="Case5"),(Output!B$4-Output!F94)/(Output!E94-Output!F94),0)</f>
        <v>0</v>
      </c>
      <c r="N93" s="14">
        <f t="shared" si="2"/>
        <v>0</v>
      </c>
      <c r="O93" s="14">
        <f t="shared" si="3"/>
        <v>0</v>
      </c>
      <c r="P93" s="14">
        <f>IF(I93="Case1",0,IF(I93="Case2",J93*N93,IF(I93="Case3",K93,IF(I93="Case4",K93-J93*O93,IF(I93="Case5",(J93*N93)-(J93*O93),Output!B$4-Output!B$5)))))</f>
        <v>0</v>
      </c>
      <c r="S93" s="31"/>
      <c r="T93" s="31"/>
      <c r="U93" s="31"/>
    </row>
    <row r="94" spans="8:21" ht="12.75">
      <c r="H94" s="16" t="str">
        <f>IF(Output!D95=0," ",Output!D95)</f>
        <v>"?"</v>
      </c>
      <c r="I94" s="14" t="str">
        <f>IF((Output!E95&lt;=Output!B$5),"Case1",IF(AND(Output!E95&lt;=Output!B$4,Output!F95&lt;Output!B$5),"Case2",IF(AND(Output!E95&lt;=Output!B$4,Output!F95&gt;=Output!B$5),"Case3",IF(AND(Output!E95&gt;Output!B$4,Output!F95&gt;=Output!B$5,Output!F95&lt;Output!B$4),"Case4",IF(AND(Output!E95&gt;Output!B$4,Output!F95&lt;Output!B$5),"Case5","Case6")))))</f>
        <v>Case1</v>
      </c>
      <c r="J94" s="14">
        <f>(Output!E95-Output!F95)/2</f>
        <v>0</v>
      </c>
      <c r="K94" s="14" t="e">
        <f>((Output!E95+Output!F95)/2)-Output!B$5</f>
        <v>#VALUE!</v>
      </c>
      <c r="L94" s="14">
        <f>IF(OR(I94="Case2",I94="Case5"),(Output!B$5-Output!F95)/(Output!E95-Output!F95),0)</f>
        <v>0</v>
      </c>
      <c r="M94" s="14">
        <f>IF(OR(I94="Case4",I94="Case5"),(Output!B$4-Output!F95)/(Output!E95-Output!F95),0)</f>
        <v>0</v>
      </c>
      <c r="N94" s="14">
        <f t="shared" si="2"/>
        <v>0</v>
      </c>
      <c r="O94" s="14">
        <f t="shared" si="3"/>
        <v>0</v>
      </c>
      <c r="P94" s="14">
        <f>IF(I94="Case1",0,IF(I94="Case2",J94*N94,IF(I94="Case3",K94,IF(I94="Case4",K94-J94*O94,IF(I94="Case5",(J94*N94)-(J94*O94),Output!B$4-Output!B$5)))))</f>
        <v>0</v>
      </c>
      <c r="S94" s="31"/>
      <c r="T94" s="31"/>
      <c r="U94" s="31"/>
    </row>
    <row r="95" spans="8:21" ht="12.75">
      <c r="H95" s="16" t="str">
        <f>IF(Output!D96=0," ",Output!D96)</f>
        <v>"?"</v>
      </c>
      <c r="I95" s="14" t="str">
        <f>IF((Output!E96&lt;=Output!B$5),"Case1",IF(AND(Output!E96&lt;=Output!B$4,Output!F96&lt;Output!B$5),"Case2",IF(AND(Output!E96&lt;=Output!B$4,Output!F96&gt;=Output!B$5),"Case3",IF(AND(Output!E96&gt;Output!B$4,Output!F96&gt;=Output!B$5,Output!F96&lt;Output!B$4),"Case4",IF(AND(Output!E96&gt;Output!B$4,Output!F96&lt;Output!B$5),"Case5","Case6")))))</f>
        <v>Case1</v>
      </c>
      <c r="J95" s="14">
        <f>(Output!E96-Output!F96)/2</f>
        <v>0</v>
      </c>
      <c r="K95" s="14" t="e">
        <f>((Output!E96+Output!F96)/2)-Output!B$5</f>
        <v>#VALUE!</v>
      </c>
      <c r="L95" s="14">
        <f>IF(OR(I95="Case2",I95="Case5"),(Output!B$5-Output!F96)/(Output!E96-Output!F96),0)</f>
        <v>0</v>
      </c>
      <c r="M95" s="14">
        <f>IF(OR(I95="Case4",I95="Case5"),(Output!B$4-Output!F96)/(Output!E96-Output!F96),0)</f>
        <v>0</v>
      </c>
      <c r="N95" s="14">
        <f t="shared" si="2"/>
        <v>0</v>
      </c>
      <c r="O95" s="14">
        <f t="shared" si="3"/>
        <v>0</v>
      </c>
      <c r="P95" s="14">
        <f>IF(I95="Case1",0,IF(I95="Case2",J95*N95,IF(I95="Case3",K95,IF(I95="Case4",K95-J95*O95,IF(I95="Case5",(J95*N95)-(J95*O95),Output!B$4-Output!B$5)))))</f>
        <v>0</v>
      </c>
      <c r="S95" s="31"/>
      <c r="T95" s="31"/>
      <c r="U95" s="31"/>
    </row>
    <row r="96" spans="8:21" ht="12.75">
      <c r="H96" s="16" t="str">
        <f>IF(Output!D97=0," ",Output!D97)</f>
        <v>"?"</v>
      </c>
      <c r="I96" s="14" t="str">
        <f>IF((Output!E97&lt;=Output!B$5),"Case1",IF(AND(Output!E97&lt;=Output!B$4,Output!F97&lt;Output!B$5),"Case2",IF(AND(Output!E97&lt;=Output!B$4,Output!F97&gt;=Output!B$5),"Case3",IF(AND(Output!E97&gt;Output!B$4,Output!F97&gt;=Output!B$5,Output!F97&lt;Output!B$4),"Case4",IF(AND(Output!E97&gt;Output!B$4,Output!F97&lt;Output!B$5),"Case5","Case6")))))</f>
        <v>Case1</v>
      </c>
      <c r="J96" s="14">
        <f>(Output!E97-Output!F97)/2</f>
        <v>0</v>
      </c>
      <c r="K96" s="14" t="e">
        <f>((Output!E97+Output!F97)/2)-Output!B$5</f>
        <v>#VALUE!</v>
      </c>
      <c r="L96" s="14">
        <f>IF(OR(I96="Case2",I96="Case5"),(Output!B$5-Output!F97)/(Output!E97-Output!F97),0)</f>
        <v>0</v>
      </c>
      <c r="M96" s="14">
        <f>IF(OR(I96="Case4",I96="Case5"),(Output!B$4-Output!F97)/(Output!E97-Output!F97),0)</f>
        <v>0</v>
      </c>
      <c r="N96" s="14">
        <f t="shared" si="2"/>
        <v>0</v>
      </c>
      <c r="O96" s="14">
        <f t="shared" si="3"/>
        <v>0</v>
      </c>
      <c r="P96" s="14">
        <f>IF(I96="Case1",0,IF(I96="Case2",J96*N96,IF(I96="Case3",K96,IF(I96="Case4",K96-J96*O96,IF(I96="Case5",(J96*N96)-(J96*O96),Output!B$4-Output!B$5)))))</f>
        <v>0</v>
      </c>
      <c r="S96" s="31"/>
      <c r="T96" s="31"/>
      <c r="U96" s="31"/>
    </row>
    <row r="97" spans="8:21" ht="12.75">
      <c r="H97" s="16" t="str">
        <f>IF(Output!D98=0," ",Output!D98)</f>
        <v>"?"</v>
      </c>
      <c r="I97" s="14" t="str">
        <f>IF((Output!E98&lt;=Output!B$5),"Case1",IF(AND(Output!E98&lt;=Output!B$4,Output!F98&lt;Output!B$5),"Case2",IF(AND(Output!E98&lt;=Output!B$4,Output!F98&gt;=Output!B$5),"Case3",IF(AND(Output!E98&gt;Output!B$4,Output!F98&gt;=Output!B$5,Output!F98&lt;Output!B$4),"Case4",IF(AND(Output!E98&gt;Output!B$4,Output!F98&lt;Output!B$5),"Case5","Case6")))))</f>
        <v>Case1</v>
      </c>
      <c r="J97" s="14">
        <f>(Output!E98-Output!F98)/2</f>
        <v>0</v>
      </c>
      <c r="K97" s="14" t="e">
        <f>((Output!E98+Output!F98)/2)-Output!B$5</f>
        <v>#VALUE!</v>
      </c>
      <c r="L97" s="14">
        <f>IF(OR(I97="Case2",I97="Case5"),(Output!B$5-Output!F98)/(Output!E98-Output!F98),0)</f>
        <v>0</v>
      </c>
      <c r="M97" s="14">
        <f>IF(OR(I97="Case4",I97="Case5"),(Output!B$4-Output!F98)/(Output!E98-Output!F98),0)</f>
        <v>0</v>
      </c>
      <c r="N97" s="14">
        <f t="shared" si="2"/>
        <v>0</v>
      </c>
      <c r="O97" s="14">
        <f t="shared" si="3"/>
        <v>0</v>
      </c>
      <c r="P97" s="14">
        <f>IF(I97="Case1",0,IF(I97="Case2",J97*N97,IF(I97="Case3",K97,IF(I97="Case4",K97-J97*O97,IF(I97="Case5",(J97*N97)-(J97*O97),Output!B$4-Output!B$5)))))</f>
        <v>0</v>
      </c>
      <c r="S97" s="31"/>
      <c r="T97" s="31"/>
      <c r="U97" s="31"/>
    </row>
    <row r="98" spans="8:21" ht="12.75">
      <c r="H98" s="16" t="str">
        <f>IF(Output!D99=0," ",Output!D99)</f>
        <v>"?"</v>
      </c>
      <c r="I98" s="14" t="str">
        <f>IF((Output!E99&lt;=Output!B$5),"Case1",IF(AND(Output!E99&lt;=Output!B$4,Output!F99&lt;Output!B$5),"Case2",IF(AND(Output!E99&lt;=Output!B$4,Output!F99&gt;=Output!B$5),"Case3",IF(AND(Output!E99&gt;Output!B$4,Output!F99&gt;=Output!B$5,Output!F99&lt;Output!B$4),"Case4",IF(AND(Output!E99&gt;Output!B$4,Output!F99&lt;Output!B$5),"Case5","Case6")))))</f>
        <v>Case1</v>
      </c>
      <c r="J98" s="14">
        <f>(Output!E99-Output!F99)/2</f>
        <v>0</v>
      </c>
      <c r="K98" s="14" t="e">
        <f>((Output!E99+Output!F99)/2)-Output!B$5</f>
        <v>#VALUE!</v>
      </c>
      <c r="L98" s="14">
        <f>IF(OR(I98="Case2",I98="Case5"),(Output!B$5-Output!F99)/(Output!E99-Output!F99),0)</f>
        <v>0</v>
      </c>
      <c r="M98" s="14">
        <f>IF(OR(I98="Case4",I98="Case5"),(Output!B$4-Output!F99)/(Output!E99-Output!F99),0)</f>
        <v>0</v>
      </c>
      <c r="N98" s="14">
        <f t="shared" si="2"/>
        <v>0</v>
      </c>
      <c r="O98" s="14">
        <f t="shared" si="3"/>
        <v>0</v>
      </c>
      <c r="P98" s="14">
        <f>IF(I98="Case1",0,IF(I98="Case2",J98*N98,IF(I98="Case3",K98,IF(I98="Case4",K98-J98*O98,IF(I98="Case5",(J98*N98)-(J98*O98),Output!B$4-Output!B$5)))))</f>
        <v>0</v>
      </c>
      <c r="S98" s="31"/>
      <c r="T98" s="31"/>
      <c r="U98" s="31"/>
    </row>
    <row r="99" spans="8:21" ht="12.75">
      <c r="H99" s="16" t="str">
        <f>IF(Output!D100=0," ",Output!D100)</f>
        <v>"?"</v>
      </c>
      <c r="I99" s="14" t="str">
        <f>IF((Output!E100&lt;=Output!B$5),"Case1",IF(AND(Output!E100&lt;=Output!B$4,Output!F100&lt;Output!B$5),"Case2",IF(AND(Output!E100&lt;=Output!B$4,Output!F100&gt;=Output!B$5),"Case3",IF(AND(Output!E100&gt;Output!B$4,Output!F100&gt;=Output!B$5,Output!F100&lt;Output!B$4),"Case4",IF(AND(Output!E100&gt;Output!B$4,Output!F100&lt;Output!B$5),"Case5","Case6")))))</f>
        <v>Case1</v>
      </c>
      <c r="J99" s="14">
        <f>(Output!E100-Output!F100)/2</f>
        <v>0</v>
      </c>
      <c r="K99" s="14" t="e">
        <f>((Output!E100+Output!F100)/2)-Output!B$5</f>
        <v>#VALUE!</v>
      </c>
      <c r="L99" s="14">
        <f>IF(OR(I99="Case2",I99="Case5"),(Output!B$5-Output!F100)/(Output!E100-Output!F100),0)</f>
        <v>0</v>
      </c>
      <c r="M99" s="14">
        <f>IF(OR(I99="Case4",I99="Case5"),(Output!B$4-Output!F100)/(Output!E100-Output!F100),0)</f>
        <v>0</v>
      </c>
      <c r="N99" s="14">
        <f t="shared" si="2"/>
        <v>0</v>
      </c>
      <c r="O99" s="14">
        <f t="shared" si="3"/>
        <v>0</v>
      </c>
      <c r="P99" s="14">
        <f>IF(I99="Case1",0,IF(I99="Case2",J99*N99,IF(I99="Case3",K99,IF(I99="Case4",K99-J99*O99,IF(I99="Case5",(J99*N99)-(J99*O99),Output!B$4-Output!B$5)))))</f>
        <v>0</v>
      </c>
      <c r="S99" s="31"/>
      <c r="T99" s="31"/>
      <c r="U99" s="31"/>
    </row>
    <row r="100" spans="8:21" ht="12.75">
      <c r="H100" s="16" t="str">
        <f>IF(Output!D101=0," ",Output!D101)</f>
        <v>"?"</v>
      </c>
      <c r="I100" s="14" t="str">
        <f>IF((Output!E101&lt;=Output!B$5),"Case1",IF(AND(Output!E101&lt;=Output!B$4,Output!F101&lt;Output!B$5),"Case2",IF(AND(Output!E101&lt;=Output!B$4,Output!F101&gt;=Output!B$5),"Case3",IF(AND(Output!E101&gt;Output!B$4,Output!F101&gt;=Output!B$5,Output!F101&lt;Output!B$4),"Case4",IF(AND(Output!E101&gt;Output!B$4,Output!F101&lt;Output!B$5),"Case5","Case6")))))</f>
        <v>Case1</v>
      </c>
      <c r="J100" s="14">
        <f>(Output!E101-Output!F101)/2</f>
        <v>0</v>
      </c>
      <c r="K100" s="14" t="e">
        <f>((Output!E101+Output!F101)/2)-Output!B$5</f>
        <v>#VALUE!</v>
      </c>
      <c r="L100" s="14">
        <f>IF(OR(I100="Case2",I100="Case5"),(Output!B$5-Output!F101)/(Output!E101-Output!F101),0)</f>
        <v>0</v>
      </c>
      <c r="M100" s="14">
        <f>IF(OR(I100="Case4",I100="Case5"),(Output!B$4-Output!F101)/(Output!E101-Output!F101),0)</f>
        <v>0</v>
      </c>
      <c r="N100" s="14">
        <f t="shared" si="2"/>
        <v>0</v>
      </c>
      <c r="O100" s="14">
        <f t="shared" si="3"/>
        <v>0</v>
      </c>
      <c r="P100" s="14">
        <f>IF(I100="Case1",0,IF(I100="Case2",J100*N100,IF(I100="Case3",K100,IF(I100="Case4",K100-J100*O100,IF(I100="Case5",(J100*N100)-(J100*O100),Output!B$4-Output!B$5)))))</f>
        <v>0</v>
      </c>
      <c r="S100" s="31"/>
      <c r="T100" s="31"/>
      <c r="U100" s="31"/>
    </row>
    <row r="101" spans="8:21" ht="12.75">
      <c r="H101" s="16" t="str">
        <f>IF(Output!D102=0," ",Output!D102)</f>
        <v>"?"</v>
      </c>
      <c r="I101" s="14" t="str">
        <f>IF((Output!E102&lt;=Output!B$5),"Case1",IF(AND(Output!E102&lt;=Output!B$4,Output!F102&lt;Output!B$5),"Case2",IF(AND(Output!E102&lt;=Output!B$4,Output!F102&gt;=Output!B$5),"Case3",IF(AND(Output!E102&gt;Output!B$4,Output!F102&gt;=Output!B$5,Output!F102&lt;Output!B$4),"Case4",IF(AND(Output!E102&gt;Output!B$4,Output!F102&lt;Output!B$5),"Case5","Case6")))))</f>
        <v>Case1</v>
      </c>
      <c r="J101" s="14">
        <f>(Output!E102-Output!F102)/2</f>
        <v>0</v>
      </c>
      <c r="K101" s="14" t="e">
        <f>((Output!E102+Output!F102)/2)-Output!B$5</f>
        <v>#VALUE!</v>
      </c>
      <c r="L101" s="14">
        <f>IF(OR(I101="Case2",I101="Case5"),(Output!B$5-Output!F102)/(Output!E102-Output!F102),0)</f>
        <v>0</v>
      </c>
      <c r="M101" s="14">
        <f>IF(OR(I101="Case4",I101="Case5"),(Output!B$4-Output!F102)/(Output!E102-Output!F102),0)</f>
        <v>0</v>
      </c>
      <c r="N101" s="14">
        <f t="shared" si="2"/>
        <v>0</v>
      </c>
      <c r="O101" s="14">
        <f t="shared" si="3"/>
        <v>0</v>
      </c>
      <c r="P101" s="14">
        <f>IF(I101="Case1",0,IF(I101="Case2",J101*N101,IF(I101="Case3",K101,IF(I101="Case4",K101-J101*O101,IF(I101="Case5",(J101*N101)-(J101*O101),Output!B$4-Output!B$5)))))</f>
        <v>0</v>
      </c>
      <c r="S101" s="31"/>
      <c r="T101" s="31"/>
      <c r="U101" s="31"/>
    </row>
    <row r="102" spans="8:21" ht="12.75">
      <c r="H102" s="16" t="str">
        <f>IF(Output!D103=0," ",Output!D103)</f>
        <v>"?"</v>
      </c>
      <c r="I102" s="14" t="str">
        <f>IF((Output!E103&lt;=Output!B$5),"Case1",IF(AND(Output!E103&lt;=Output!B$4,Output!F103&lt;Output!B$5),"Case2",IF(AND(Output!E103&lt;=Output!B$4,Output!F103&gt;=Output!B$5),"Case3",IF(AND(Output!E103&gt;Output!B$4,Output!F103&gt;=Output!B$5,Output!F103&lt;Output!B$4),"Case4",IF(AND(Output!E103&gt;Output!B$4,Output!F103&lt;Output!B$5),"Case5","Case6")))))</f>
        <v>Case1</v>
      </c>
      <c r="J102" s="14">
        <f>(Output!E103-Output!F103)/2</f>
        <v>0</v>
      </c>
      <c r="K102" s="14" t="e">
        <f>((Output!E103+Output!F103)/2)-Output!B$5</f>
        <v>#VALUE!</v>
      </c>
      <c r="L102" s="14">
        <f>IF(OR(I102="Case2",I102="Case5"),(Output!B$5-Output!F103)/(Output!E103-Output!F103),0)</f>
        <v>0</v>
      </c>
      <c r="M102" s="14">
        <f>IF(OR(I102="Case4",I102="Case5"),(Output!B$4-Output!F103)/(Output!E103-Output!F103),0)</f>
        <v>0</v>
      </c>
      <c r="N102" s="14">
        <f t="shared" si="2"/>
        <v>0</v>
      </c>
      <c r="O102" s="14">
        <f t="shared" si="3"/>
        <v>0</v>
      </c>
      <c r="P102" s="14">
        <f>IF(I102="Case1",0,IF(I102="Case2",J102*N102,IF(I102="Case3",K102,IF(I102="Case4",K102-J102*O102,IF(I102="Case5",(J102*N102)-(J102*O102),Output!B$4-Output!B$5)))))</f>
        <v>0</v>
      </c>
      <c r="S102" s="31"/>
      <c r="T102" s="31"/>
      <c r="U102" s="31"/>
    </row>
    <row r="103" spans="8:21" ht="12.75">
      <c r="H103" s="16" t="str">
        <f>IF(Output!D104=0," ",Output!D104)</f>
        <v>"?"</v>
      </c>
      <c r="I103" s="14" t="str">
        <f>IF((Output!E104&lt;=Output!B$5),"Case1",IF(AND(Output!E104&lt;=Output!B$4,Output!F104&lt;Output!B$5),"Case2",IF(AND(Output!E104&lt;=Output!B$4,Output!F104&gt;=Output!B$5),"Case3",IF(AND(Output!E104&gt;Output!B$4,Output!F104&gt;=Output!B$5,Output!F104&lt;Output!B$4),"Case4",IF(AND(Output!E104&gt;Output!B$4,Output!F104&lt;Output!B$5),"Case5","Case6")))))</f>
        <v>Case1</v>
      </c>
      <c r="J103" s="14">
        <f>(Output!E104-Output!F104)/2</f>
        <v>0</v>
      </c>
      <c r="K103" s="14" t="e">
        <f>((Output!E104+Output!F104)/2)-Output!B$5</f>
        <v>#VALUE!</v>
      </c>
      <c r="L103" s="14">
        <f>IF(OR(I103="Case2",I103="Case5"),(Output!B$5-Output!F104)/(Output!E104-Output!F104),0)</f>
        <v>0</v>
      </c>
      <c r="M103" s="14">
        <f>IF(OR(I103="Case4",I103="Case5"),(Output!B$4-Output!F104)/(Output!E104-Output!F104),0)</f>
        <v>0</v>
      </c>
      <c r="N103" s="14">
        <f t="shared" si="2"/>
        <v>0</v>
      </c>
      <c r="O103" s="14">
        <f t="shared" si="3"/>
        <v>0</v>
      </c>
      <c r="P103" s="14">
        <f>IF(I103="Case1",0,IF(I103="Case2",J103*N103,IF(I103="Case3",K103,IF(I103="Case4",K103-J103*O103,IF(I103="Case5",(J103*N103)-(J103*O103),Output!B$4-Output!B$5)))))</f>
        <v>0</v>
      </c>
      <c r="S103" s="31"/>
      <c r="T103" s="31"/>
      <c r="U103" s="31"/>
    </row>
    <row r="104" spans="8:21" ht="12.75">
      <c r="H104" s="16" t="str">
        <f>IF(Output!D105=0," ",Output!D105)</f>
        <v>"?"</v>
      </c>
      <c r="I104" s="14" t="str">
        <f>IF((Output!E105&lt;=Output!B$5),"Case1",IF(AND(Output!E105&lt;=Output!B$4,Output!F105&lt;Output!B$5),"Case2",IF(AND(Output!E105&lt;=Output!B$4,Output!F105&gt;=Output!B$5),"Case3",IF(AND(Output!E105&gt;Output!B$4,Output!F105&gt;=Output!B$5,Output!F105&lt;Output!B$4),"Case4",IF(AND(Output!E105&gt;Output!B$4,Output!F105&lt;Output!B$5),"Case5","Case6")))))</f>
        <v>Case1</v>
      </c>
      <c r="J104" s="14">
        <f>(Output!E105-Output!F105)/2</f>
        <v>0</v>
      </c>
      <c r="K104" s="14" t="e">
        <f>((Output!E105+Output!F105)/2)-Output!B$5</f>
        <v>#VALUE!</v>
      </c>
      <c r="L104" s="14">
        <f>IF(OR(I104="Case2",I104="Case5"),(Output!B$5-Output!F105)/(Output!E105-Output!F105),0)</f>
        <v>0</v>
      </c>
      <c r="M104" s="14">
        <f>IF(OR(I104="Case4",I104="Case5"),(Output!B$4-Output!F105)/(Output!E105-Output!F105),0)</f>
        <v>0</v>
      </c>
      <c r="N104" s="14">
        <f t="shared" si="2"/>
        <v>0</v>
      </c>
      <c r="O104" s="14">
        <f t="shared" si="3"/>
        <v>0</v>
      </c>
      <c r="P104" s="14">
        <f>IF(I104="Case1",0,IF(I104="Case2",J104*N104,IF(I104="Case3",K104,IF(I104="Case4",K104-J104*O104,IF(I104="Case5",(J104*N104)-(J104*O104),Output!B$4-Output!B$5)))))</f>
        <v>0</v>
      </c>
      <c r="S104" s="31"/>
      <c r="T104" s="31"/>
      <c r="U104" s="31"/>
    </row>
    <row r="105" spans="8:21" ht="12.75">
      <c r="H105" s="16" t="str">
        <f>IF(Output!D106=0," ",Output!D106)</f>
        <v>"?"</v>
      </c>
      <c r="I105" s="14" t="str">
        <f>IF((Output!E106&lt;=Output!B$5),"Case1",IF(AND(Output!E106&lt;=Output!B$4,Output!F106&lt;Output!B$5),"Case2",IF(AND(Output!E106&lt;=Output!B$4,Output!F106&gt;=Output!B$5),"Case3",IF(AND(Output!E106&gt;Output!B$4,Output!F106&gt;=Output!B$5,Output!F106&lt;Output!B$4),"Case4",IF(AND(Output!E106&gt;Output!B$4,Output!F106&lt;Output!B$5),"Case5","Case6")))))</f>
        <v>Case1</v>
      </c>
      <c r="J105" s="14">
        <f>(Output!E106-Output!F106)/2</f>
        <v>0</v>
      </c>
      <c r="K105" s="14" t="e">
        <f>((Output!E106+Output!F106)/2)-Output!B$5</f>
        <v>#VALUE!</v>
      </c>
      <c r="L105" s="14">
        <f>IF(OR(I105="Case2",I105="Case5"),(Output!B$5-Output!F106)/(Output!E106-Output!F106),0)</f>
        <v>0</v>
      </c>
      <c r="M105" s="14">
        <f>IF(OR(I105="Case4",I105="Case5"),(Output!B$4-Output!F106)/(Output!E106-Output!F106),0)</f>
        <v>0</v>
      </c>
      <c r="N105" s="14">
        <f t="shared" si="2"/>
        <v>0</v>
      </c>
      <c r="O105" s="14">
        <f t="shared" si="3"/>
        <v>0</v>
      </c>
      <c r="P105" s="14">
        <f>IF(I105="Case1",0,IF(I105="Case2",J105*N105,IF(I105="Case3",K105,IF(I105="Case4",K105-J105*O105,IF(I105="Case5",(J105*N105)-(J105*O105),Output!B$4-Output!B$5)))))</f>
        <v>0</v>
      </c>
      <c r="S105" s="31"/>
      <c r="T105" s="31"/>
      <c r="U105" s="31"/>
    </row>
    <row r="106" spans="8:21" ht="12.75">
      <c r="H106" s="16" t="str">
        <f>IF(Output!D107=0," ",Output!D107)</f>
        <v>"?"</v>
      </c>
      <c r="I106" s="14" t="str">
        <f>IF((Output!E107&lt;=Output!B$5),"Case1",IF(AND(Output!E107&lt;=Output!B$4,Output!F107&lt;Output!B$5),"Case2",IF(AND(Output!E107&lt;=Output!B$4,Output!F107&gt;=Output!B$5),"Case3",IF(AND(Output!E107&gt;Output!B$4,Output!F107&gt;=Output!B$5,Output!F107&lt;Output!B$4),"Case4",IF(AND(Output!E107&gt;Output!B$4,Output!F107&lt;Output!B$5),"Case5","Case6")))))</f>
        <v>Case1</v>
      </c>
      <c r="J106" s="14">
        <f>(Output!E107-Output!F107)/2</f>
        <v>0</v>
      </c>
      <c r="K106" s="14" t="e">
        <f>((Output!E107+Output!F107)/2)-Output!B$5</f>
        <v>#VALUE!</v>
      </c>
      <c r="L106" s="14">
        <f>IF(OR(I106="Case2",I106="Case5"),(Output!B$5-Output!F107)/(Output!E107-Output!F107),0)</f>
        <v>0</v>
      </c>
      <c r="M106" s="14">
        <f>IF(OR(I106="Case4",I106="Case5"),(Output!B$4-Output!F107)/(Output!E107-Output!F107),0)</f>
        <v>0</v>
      </c>
      <c r="N106" s="14">
        <f t="shared" si="2"/>
        <v>0</v>
      </c>
      <c r="O106" s="14">
        <f t="shared" si="3"/>
        <v>0</v>
      </c>
      <c r="P106" s="14">
        <f>IF(I106="Case1",0,IF(I106="Case2",J106*N106,IF(I106="Case3",K106,IF(I106="Case4",K106-J106*O106,IF(I106="Case5",(J106*N106)-(J106*O106),Output!B$4-Output!B$5)))))</f>
        <v>0</v>
      </c>
      <c r="S106" s="31"/>
      <c r="T106" s="31"/>
      <c r="U106" s="31"/>
    </row>
    <row r="107" spans="8:21" ht="12.75">
      <c r="H107" s="16" t="str">
        <f>IF(Output!D108=0," ",Output!D108)</f>
        <v>"?"</v>
      </c>
      <c r="I107" s="14" t="str">
        <f>IF((Output!E108&lt;=Output!B$5),"Case1",IF(AND(Output!E108&lt;=Output!B$4,Output!F108&lt;Output!B$5),"Case2",IF(AND(Output!E108&lt;=Output!B$4,Output!F108&gt;=Output!B$5),"Case3",IF(AND(Output!E108&gt;Output!B$4,Output!F108&gt;=Output!B$5,Output!F108&lt;Output!B$4),"Case4",IF(AND(Output!E108&gt;Output!B$4,Output!F108&lt;Output!B$5),"Case5","Case6")))))</f>
        <v>Case1</v>
      </c>
      <c r="J107" s="14">
        <f>(Output!E108-Output!F108)/2</f>
        <v>0</v>
      </c>
      <c r="K107" s="14" t="e">
        <f>((Output!E108+Output!F108)/2)-Output!B$5</f>
        <v>#VALUE!</v>
      </c>
      <c r="L107" s="14">
        <f>IF(OR(I107="Case2",I107="Case5"),(Output!B$5-Output!F108)/(Output!E108-Output!F108),0)</f>
        <v>0</v>
      </c>
      <c r="M107" s="14">
        <f>IF(OR(I107="Case4",I107="Case5"),(Output!B$4-Output!F108)/(Output!E108-Output!F108),0)</f>
        <v>0</v>
      </c>
      <c r="N107" s="14">
        <f t="shared" si="2"/>
        <v>0</v>
      </c>
      <c r="O107" s="14">
        <f t="shared" si="3"/>
        <v>0</v>
      </c>
      <c r="P107" s="14">
        <f>IF(I107="Case1",0,IF(I107="Case2",J107*N107,IF(I107="Case3",K107,IF(I107="Case4",K107-J107*O107,IF(I107="Case5",(J107*N107)-(J107*O107),Output!B$4-Output!B$5)))))</f>
        <v>0</v>
      </c>
      <c r="S107" s="31"/>
      <c r="T107" s="31"/>
      <c r="U107" s="31"/>
    </row>
    <row r="108" spans="8:21" ht="12.75">
      <c r="H108" s="16" t="str">
        <f>IF(Output!D109=0," ",Output!D109)</f>
        <v>"?"</v>
      </c>
      <c r="I108" s="14" t="str">
        <f>IF((Output!E109&lt;=Output!B$5),"Case1",IF(AND(Output!E109&lt;=Output!B$4,Output!F109&lt;Output!B$5),"Case2",IF(AND(Output!E109&lt;=Output!B$4,Output!F109&gt;=Output!B$5),"Case3",IF(AND(Output!E109&gt;Output!B$4,Output!F109&gt;=Output!B$5,Output!F109&lt;Output!B$4),"Case4",IF(AND(Output!E109&gt;Output!B$4,Output!F109&lt;Output!B$5),"Case5","Case6")))))</f>
        <v>Case1</v>
      </c>
      <c r="J108" s="14">
        <f>(Output!E109-Output!F109)/2</f>
        <v>0</v>
      </c>
      <c r="K108" s="14" t="e">
        <f>((Output!E109+Output!F109)/2)-Output!B$5</f>
        <v>#VALUE!</v>
      </c>
      <c r="L108" s="14">
        <f>IF(OR(I108="Case2",I108="Case5"),(Output!B$5-Output!F109)/(Output!E109-Output!F109),0)</f>
        <v>0</v>
      </c>
      <c r="M108" s="14">
        <f>IF(OR(I108="Case4",I108="Case5"),(Output!B$4-Output!F109)/(Output!E109-Output!F109),0)</f>
        <v>0</v>
      </c>
      <c r="N108" s="14">
        <f t="shared" si="2"/>
        <v>0</v>
      </c>
      <c r="O108" s="14">
        <f t="shared" si="3"/>
        <v>0</v>
      </c>
      <c r="P108" s="14">
        <f>IF(I108="Case1",0,IF(I108="Case2",J108*N108,IF(I108="Case3",K108,IF(I108="Case4",K108-J108*O108,IF(I108="Case5",(J108*N108)-(J108*O108),Output!B$4-Output!B$5)))))</f>
        <v>0</v>
      </c>
      <c r="S108" s="31"/>
      <c r="T108" s="31"/>
      <c r="U108" s="31"/>
    </row>
    <row r="109" spans="8:21" ht="12.75">
      <c r="H109" s="16" t="str">
        <f>IF(Output!D110=0," ",Output!D110)</f>
        <v>"?"</v>
      </c>
      <c r="I109" s="14" t="str">
        <f>IF((Output!E110&lt;=Output!B$5),"Case1",IF(AND(Output!E110&lt;=Output!B$4,Output!F110&lt;Output!B$5),"Case2",IF(AND(Output!E110&lt;=Output!B$4,Output!F110&gt;=Output!B$5),"Case3",IF(AND(Output!E110&gt;Output!B$4,Output!F110&gt;=Output!B$5,Output!F110&lt;Output!B$4),"Case4",IF(AND(Output!E110&gt;Output!B$4,Output!F110&lt;Output!B$5),"Case5","Case6")))))</f>
        <v>Case1</v>
      </c>
      <c r="J109" s="14">
        <f>(Output!E110-Output!F110)/2</f>
        <v>0</v>
      </c>
      <c r="K109" s="14" t="e">
        <f>((Output!E110+Output!F110)/2)-Output!B$5</f>
        <v>#VALUE!</v>
      </c>
      <c r="L109" s="14">
        <f>IF(OR(I109="Case2",I109="Case5"),(Output!B$5-Output!F110)/(Output!E110-Output!F110),0)</f>
        <v>0</v>
      </c>
      <c r="M109" s="14">
        <f>IF(OR(I109="Case4",I109="Case5"),(Output!B$4-Output!F110)/(Output!E110-Output!F110),0)</f>
        <v>0</v>
      </c>
      <c r="N109" s="14">
        <f t="shared" si="2"/>
        <v>0</v>
      </c>
      <c r="O109" s="14">
        <f t="shared" si="3"/>
        <v>0</v>
      </c>
      <c r="P109" s="14">
        <f>IF(I109="Case1",0,IF(I109="Case2",J109*N109,IF(I109="Case3",K109,IF(I109="Case4",K109-J109*O109,IF(I109="Case5",(J109*N109)-(J109*O109),Output!B$4-Output!B$5)))))</f>
        <v>0</v>
      </c>
      <c r="S109" s="31"/>
      <c r="T109" s="31"/>
      <c r="U109" s="31"/>
    </row>
    <row r="110" spans="8:21" ht="12.75">
      <c r="H110" s="16" t="str">
        <f>IF(Output!D111=0," ",Output!D111)</f>
        <v>"?"</v>
      </c>
      <c r="I110" s="14" t="str">
        <f>IF((Output!E111&lt;=Output!B$5),"Case1",IF(AND(Output!E111&lt;=Output!B$4,Output!F111&lt;Output!B$5),"Case2",IF(AND(Output!E111&lt;=Output!B$4,Output!F111&gt;=Output!B$5),"Case3",IF(AND(Output!E111&gt;Output!B$4,Output!F111&gt;=Output!B$5,Output!F111&lt;Output!B$4),"Case4",IF(AND(Output!E111&gt;Output!B$4,Output!F111&lt;Output!B$5),"Case5","Case6")))))</f>
        <v>Case1</v>
      </c>
      <c r="J110" s="14">
        <f>(Output!E111-Output!F111)/2</f>
        <v>0</v>
      </c>
      <c r="K110" s="14" t="e">
        <f>((Output!E111+Output!F111)/2)-Output!B$5</f>
        <v>#VALUE!</v>
      </c>
      <c r="L110" s="14">
        <f>IF(OR(I110="Case2",I110="Case5"),(Output!B$5-Output!F111)/(Output!E111-Output!F111),0)</f>
        <v>0</v>
      </c>
      <c r="M110" s="14">
        <f>IF(OR(I110="Case4",I110="Case5"),(Output!B$4-Output!F111)/(Output!E111-Output!F111),0)</f>
        <v>0</v>
      </c>
      <c r="N110" s="14">
        <f t="shared" si="2"/>
        <v>0</v>
      </c>
      <c r="O110" s="14">
        <f t="shared" si="3"/>
        <v>0</v>
      </c>
      <c r="P110" s="14">
        <f>IF(I110="Case1",0,IF(I110="Case2",J110*N110,IF(I110="Case3",K110,IF(I110="Case4",K110-J110*O110,IF(I110="Case5",(J110*N110)-(J110*O110),Output!B$4-Output!B$5)))))</f>
        <v>0</v>
      </c>
      <c r="S110" s="31"/>
      <c r="T110" s="31"/>
      <c r="U110" s="31"/>
    </row>
    <row r="111" spans="8:21" ht="12.75">
      <c r="H111" s="16" t="str">
        <f>IF(Output!D112=0," ",Output!D112)</f>
        <v>"?"</v>
      </c>
      <c r="I111" s="14" t="str">
        <f>IF((Output!E112&lt;=Output!B$5),"Case1",IF(AND(Output!E112&lt;=Output!B$4,Output!F112&lt;Output!B$5),"Case2",IF(AND(Output!E112&lt;=Output!B$4,Output!F112&gt;=Output!B$5),"Case3",IF(AND(Output!E112&gt;Output!B$4,Output!F112&gt;=Output!B$5,Output!F112&lt;Output!B$4),"Case4",IF(AND(Output!E112&gt;Output!B$4,Output!F112&lt;Output!B$5),"Case5","Case6")))))</f>
        <v>Case1</v>
      </c>
      <c r="J111" s="14">
        <f>(Output!E112-Output!F112)/2</f>
        <v>0</v>
      </c>
      <c r="K111" s="14" t="e">
        <f>((Output!E112+Output!F112)/2)-Output!B$5</f>
        <v>#VALUE!</v>
      </c>
      <c r="L111" s="14">
        <f>IF(OR(I111="Case2",I111="Case5"),(Output!B$5-Output!F112)/(Output!E112-Output!F112),0)</f>
        <v>0</v>
      </c>
      <c r="M111" s="14">
        <f>IF(OR(I111="Case4",I111="Case5"),(Output!B$4-Output!F112)/(Output!E112-Output!F112),0)</f>
        <v>0</v>
      </c>
      <c r="N111" s="14">
        <f t="shared" si="2"/>
        <v>0</v>
      </c>
      <c r="O111" s="14">
        <f t="shared" si="3"/>
        <v>0</v>
      </c>
      <c r="P111" s="14">
        <f>IF(I111="Case1",0,IF(I111="Case2",J111*N111,IF(I111="Case3",K111,IF(I111="Case4",K111-J111*O111,IF(I111="Case5",(J111*N111)-(J111*O111),Output!B$4-Output!B$5)))))</f>
        <v>0</v>
      </c>
      <c r="S111" s="31"/>
      <c r="T111" s="31"/>
      <c r="U111" s="31"/>
    </row>
    <row r="112" spans="8:21" ht="12.75">
      <c r="H112" s="16" t="str">
        <f>IF(Output!D113=0," ",Output!D113)</f>
        <v>"?"</v>
      </c>
      <c r="I112" s="14" t="str">
        <f>IF((Output!E113&lt;=Output!B$5),"Case1",IF(AND(Output!E113&lt;=Output!B$4,Output!F113&lt;Output!B$5),"Case2",IF(AND(Output!E113&lt;=Output!B$4,Output!F113&gt;=Output!B$5),"Case3",IF(AND(Output!E113&gt;Output!B$4,Output!F113&gt;=Output!B$5,Output!F113&lt;Output!B$4),"Case4",IF(AND(Output!E113&gt;Output!B$4,Output!F113&lt;Output!B$5),"Case5","Case6")))))</f>
        <v>Case1</v>
      </c>
      <c r="J112" s="14">
        <f>(Output!E113-Output!F113)/2</f>
        <v>0</v>
      </c>
      <c r="K112" s="14" t="e">
        <f>((Output!E113+Output!F113)/2)-Output!B$5</f>
        <v>#VALUE!</v>
      </c>
      <c r="L112" s="14">
        <f>IF(OR(I112="Case2",I112="Case5"),(Output!B$5-Output!F113)/(Output!E113-Output!F113),0)</f>
        <v>0</v>
      </c>
      <c r="M112" s="14">
        <f>IF(OR(I112="Case4",I112="Case5"),(Output!B$4-Output!F113)/(Output!E113-Output!F113),0)</f>
        <v>0</v>
      </c>
      <c r="N112" s="14">
        <f t="shared" si="2"/>
        <v>0</v>
      </c>
      <c r="O112" s="14">
        <f t="shared" si="3"/>
        <v>0</v>
      </c>
      <c r="P112" s="14">
        <f>IF(I112="Case1",0,IF(I112="Case2",J112*N112,IF(I112="Case3",K112,IF(I112="Case4",K112-J112*O112,IF(I112="Case5",(J112*N112)-(J112*O112),Output!B$4-Output!B$5)))))</f>
        <v>0</v>
      </c>
      <c r="S112" s="31"/>
      <c r="T112" s="31"/>
      <c r="U112" s="31"/>
    </row>
    <row r="113" spans="8:21" ht="12.75">
      <c r="H113" s="16" t="str">
        <f>IF(Output!D114=0," ",Output!D114)</f>
        <v>"?"</v>
      </c>
      <c r="I113" s="14" t="str">
        <f>IF((Output!E114&lt;=Output!B$5),"Case1",IF(AND(Output!E114&lt;=Output!B$4,Output!F114&lt;Output!B$5),"Case2",IF(AND(Output!E114&lt;=Output!B$4,Output!F114&gt;=Output!B$5),"Case3",IF(AND(Output!E114&gt;Output!B$4,Output!F114&gt;=Output!B$5,Output!F114&lt;Output!B$4),"Case4",IF(AND(Output!E114&gt;Output!B$4,Output!F114&lt;Output!B$5),"Case5","Case6")))))</f>
        <v>Case1</v>
      </c>
      <c r="J113" s="14">
        <f>(Output!E114-Output!F114)/2</f>
        <v>0</v>
      </c>
      <c r="K113" s="14" t="e">
        <f>((Output!E114+Output!F114)/2)-Output!B$5</f>
        <v>#VALUE!</v>
      </c>
      <c r="L113" s="14">
        <f>IF(OR(I113="Case2",I113="Case5"),(Output!B$5-Output!F114)/(Output!E114-Output!F114),0)</f>
        <v>0</v>
      </c>
      <c r="M113" s="14">
        <f>IF(OR(I113="Case4",I113="Case5"),(Output!B$4-Output!F114)/(Output!E114-Output!F114),0)</f>
        <v>0</v>
      </c>
      <c r="N113" s="14">
        <f t="shared" si="2"/>
        <v>0</v>
      </c>
      <c r="O113" s="14">
        <f t="shared" si="3"/>
        <v>0</v>
      </c>
      <c r="P113" s="14">
        <f>IF(I113="Case1",0,IF(I113="Case2",J113*N113,IF(I113="Case3",K113,IF(I113="Case4",K113-J113*O113,IF(I113="Case5",(J113*N113)-(J113*O113),Output!B$4-Output!B$5)))))</f>
        <v>0</v>
      </c>
      <c r="S113" s="31"/>
      <c r="T113" s="31"/>
      <c r="U113" s="31"/>
    </row>
    <row r="114" spans="8:21" ht="12.75">
      <c r="H114" s="16" t="str">
        <f>IF(Output!D115=0," ",Output!D115)</f>
        <v>"?"</v>
      </c>
      <c r="I114" s="14" t="str">
        <f>IF((Output!E115&lt;=Output!B$5),"Case1",IF(AND(Output!E115&lt;=Output!B$4,Output!F115&lt;Output!B$5),"Case2",IF(AND(Output!E115&lt;=Output!B$4,Output!F115&gt;=Output!B$5),"Case3",IF(AND(Output!E115&gt;Output!B$4,Output!F115&gt;=Output!B$5,Output!F115&lt;Output!B$4),"Case4",IF(AND(Output!E115&gt;Output!B$4,Output!F115&lt;Output!B$5),"Case5","Case6")))))</f>
        <v>Case1</v>
      </c>
      <c r="J114" s="14">
        <f>(Output!E115-Output!F115)/2</f>
        <v>0</v>
      </c>
      <c r="K114" s="14" t="e">
        <f>((Output!E115+Output!F115)/2)-Output!B$5</f>
        <v>#VALUE!</v>
      </c>
      <c r="L114" s="14">
        <f>IF(OR(I114="Case2",I114="Case5"),(Output!B$5-Output!F115)/(Output!E115-Output!F115),0)</f>
        <v>0</v>
      </c>
      <c r="M114" s="14">
        <f>IF(OR(I114="Case4",I114="Case5"),(Output!B$4-Output!F115)/(Output!E115-Output!F115),0)</f>
        <v>0</v>
      </c>
      <c r="N114" s="14">
        <f t="shared" si="2"/>
        <v>0</v>
      </c>
      <c r="O114" s="14">
        <f t="shared" si="3"/>
        <v>0</v>
      </c>
      <c r="P114" s="14">
        <f>IF(I114="Case1",0,IF(I114="Case2",J114*N114,IF(I114="Case3",K114,IF(I114="Case4",K114-J114*O114,IF(I114="Case5",(J114*N114)-(J114*O114),Output!B$4-Output!B$5)))))</f>
        <v>0</v>
      </c>
      <c r="S114" s="31"/>
      <c r="T114" s="31"/>
      <c r="U114" s="31"/>
    </row>
    <row r="115" spans="8:21" ht="12.75">
      <c r="H115" s="16" t="str">
        <f>IF(Output!D116=0," ",Output!D116)</f>
        <v>"?"</v>
      </c>
      <c r="I115" s="14" t="str">
        <f>IF((Output!E116&lt;=Output!B$5),"Case1",IF(AND(Output!E116&lt;=Output!B$4,Output!F116&lt;Output!B$5),"Case2",IF(AND(Output!E116&lt;=Output!B$4,Output!F116&gt;=Output!B$5),"Case3",IF(AND(Output!E116&gt;Output!B$4,Output!F116&gt;=Output!B$5,Output!F116&lt;Output!B$4),"Case4",IF(AND(Output!E116&gt;Output!B$4,Output!F116&lt;Output!B$5),"Case5","Case6")))))</f>
        <v>Case1</v>
      </c>
      <c r="J115" s="14">
        <f>(Output!E116-Output!F116)/2</f>
        <v>0</v>
      </c>
      <c r="K115" s="14" t="e">
        <f>((Output!E116+Output!F116)/2)-Output!B$5</f>
        <v>#VALUE!</v>
      </c>
      <c r="L115" s="14">
        <f>IF(OR(I115="Case2",I115="Case5"),(Output!B$5-Output!F116)/(Output!E116-Output!F116),0)</f>
        <v>0</v>
      </c>
      <c r="M115" s="14">
        <f>IF(OR(I115="Case4",I115="Case5"),(Output!B$4-Output!F116)/(Output!E116-Output!F116),0)</f>
        <v>0</v>
      </c>
      <c r="N115" s="14">
        <f t="shared" si="2"/>
        <v>0</v>
      </c>
      <c r="O115" s="14">
        <f t="shared" si="3"/>
        <v>0</v>
      </c>
      <c r="P115" s="14">
        <f>IF(I115="Case1",0,IF(I115="Case2",J115*N115,IF(I115="Case3",K115,IF(I115="Case4",K115-J115*O115,IF(I115="Case5",(J115*N115)-(J115*O115),Output!B$4-Output!B$5)))))</f>
        <v>0</v>
      </c>
      <c r="S115" s="31"/>
      <c r="T115" s="31"/>
      <c r="U115" s="31"/>
    </row>
    <row r="116" spans="8:21" ht="12.75">
      <c r="H116" s="16" t="str">
        <f>IF(Output!D117=0," ",Output!D117)</f>
        <v>"?"</v>
      </c>
      <c r="I116" s="14" t="str">
        <f>IF((Output!E117&lt;=Output!B$5),"Case1",IF(AND(Output!E117&lt;=Output!B$4,Output!F117&lt;Output!B$5),"Case2",IF(AND(Output!E117&lt;=Output!B$4,Output!F117&gt;=Output!B$5),"Case3",IF(AND(Output!E117&gt;Output!B$4,Output!F117&gt;=Output!B$5,Output!F117&lt;Output!B$4),"Case4",IF(AND(Output!E117&gt;Output!B$4,Output!F117&lt;Output!B$5),"Case5","Case6")))))</f>
        <v>Case1</v>
      </c>
      <c r="J116" s="14">
        <f>(Output!E117-Output!F117)/2</f>
        <v>0</v>
      </c>
      <c r="K116" s="14" t="e">
        <f>((Output!E117+Output!F117)/2)-Output!B$5</f>
        <v>#VALUE!</v>
      </c>
      <c r="L116" s="14">
        <f>IF(OR(I116="Case2",I116="Case5"),(Output!B$5-Output!F117)/(Output!E117-Output!F117),0)</f>
        <v>0</v>
      </c>
      <c r="M116" s="14">
        <f>IF(OR(I116="Case4",I116="Case5"),(Output!B$4-Output!F117)/(Output!E117-Output!F117),0)</f>
        <v>0</v>
      </c>
      <c r="N116" s="14">
        <f t="shared" si="2"/>
        <v>0</v>
      </c>
      <c r="O116" s="14">
        <f t="shared" si="3"/>
        <v>0</v>
      </c>
      <c r="P116" s="14">
        <f>IF(I116="Case1",0,IF(I116="Case2",J116*N116,IF(I116="Case3",K116,IF(I116="Case4",K116-J116*O116,IF(I116="Case5",(J116*N116)-(J116*O116),Output!B$4-Output!B$5)))))</f>
        <v>0</v>
      </c>
      <c r="S116" s="31"/>
      <c r="T116" s="31"/>
      <c r="U116" s="31"/>
    </row>
    <row r="117" spans="8:21" ht="12.75">
      <c r="H117" s="16" t="str">
        <f>IF(Output!D118=0," ",Output!D118)</f>
        <v>"?"</v>
      </c>
      <c r="I117" s="14" t="str">
        <f>IF((Output!E118&lt;=Output!B$5),"Case1",IF(AND(Output!E118&lt;=Output!B$4,Output!F118&lt;Output!B$5),"Case2",IF(AND(Output!E118&lt;=Output!B$4,Output!F118&gt;=Output!B$5),"Case3",IF(AND(Output!E118&gt;Output!B$4,Output!F118&gt;=Output!B$5,Output!F118&lt;Output!B$4),"Case4",IF(AND(Output!E118&gt;Output!B$4,Output!F118&lt;Output!B$5),"Case5","Case6")))))</f>
        <v>Case1</v>
      </c>
      <c r="J117" s="14">
        <f>(Output!E118-Output!F118)/2</f>
        <v>0</v>
      </c>
      <c r="K117" s="14" t="e">
        <f>((Output!E118+Output!F118)/2)-Output!B$5</f>
        <v>#VALUE!</v>
      </c>
      <c r="L117" s="14">
        <f>IF(OR(I117="Case2",I117="Case5"),(Output!B$5-Output!F118)/(Output!E118-Output!F118),0)</f>
        <v>0</v>
      </c>
      <c r="M117" s="14">
        <f>IF(OR(I117="Case4",I117="Case5"),(Output!B$4-Output!F118)/(Output!E118-Output!F118),0)</f>
        <v>0</v>
      </c>
      <c r="N117" s="14">
        <f t="shared" si="2"/>
        <v>0</v>
      </c>
      <c r="O117" s="14">
        <f t="shared" si="3"/>
        <v>0</v>
      </c>
      <c r="P117" s="14">
        <f>IF(I117="Case1",0,IF(I117="Case2",J117*N117,IF(I117="Case3",K117,IF(I117="Case4",K117-J117*O117,IF(I117="Case5",(J117*N117)-(J117*O117),Output!B$4-Output!B$5)))))</f>
        <v>0</v>
      </c>
      <c r="S117" s="31"/>
      <c r="T117" s="31"/>
      <c r="U117" s="31"/>
    </row>
    <row r="118" spans="8:21" ht="12.75">
      <c r="H118" s="16" t="str">
        <f>IF(Output!D119=0," ",Output!D119)</f>
        <v>"?"</v>
      </c>
      <c r="I118" s="14" t="str">
        <f>IF((Output!E119&lt;=Output!B$5),"Case1",IF(AND(Output!E119&lt;=Output!B$4,Output!F119&lt;Output!B$5),"Case2",IF(AND(Output!E119&lt;=Output!B$4,Output!F119&gt;=Output!B$5),"Case3",IF(AND(Output!E119&gt;Output!B$4,Output!F119&gt;=Output!B$5,Output!F119&lt;Output!B$4),"Case4",IF(AND(Output!E119&gt;Output!B$4,Output!F119&lt;Output!B$5),"Case5","Case6")))))</f>
        <v>Case1</v>
      </c>
      <c r="J118" s="14">
        <f>(Output!E119-Output!F119)/2</f>
        <v>0</v>
      </c>
      <c r="K118" s="14" t="e">
        <f>((Output!E119+Output!F119)/2)-Output!B$5</f>
        <v>#VALUE!</v>
      </c>
      <c r="L118" s="14">
        <f>IF(OR(I118="Case2",I118="Case5"),(Output!B$5-Output!F119)/(Output!E119-Output!F119),0)</f>
        <v>0</v>
      </c>
      <c r="M118" s="14">
        <f>IF(OR(I118="Case4",I118="Case5"),(Output!B$4-Output!F119)/(Output!E119-Output!F119),0)</f>
        <v>0</v>
      </c>
      <c r="N118" s="14">
        <f t="shared" si="2"/>
        <v>0</v>
      </c>
      <c r="O118" s="14">
        <f t="shared" si="3"/>
        <v>0</v>
      </c>
      <c r="P118" s="14">
        <f>IF(I118="Case1",0,IF(I118="Case2",J118*N118,IF(I118="Case3",K118,IF(I118="Case4",K118-J118*O118,IF(I118="Case5",(J118*N118)-(J118*O118),Output!B$4-Output!B$5)))))</f>
        <v>0</v>
      </c>
      <c r="S118" s="31"/>
      <c r="T118" s="31"/>
      <c r="U118" s="31"/>
    </row>
    <row r="119" spans="8:21" ht="12.75">
      <c r="H119" s="16" t="str">
        <f>IF(Output!D120=0," ",Output!D120)</f>
        <v>"?"</v>
      </c>
      <c r="I119" s="14" t="str">
        <f>IF((Output!E120&lt;=Output!B$5),"Case1",IF(AND(Output!E120&lt;=Output!B$4,Output!F120&lt;Output!B$5),"Case2",IF(AND(Output!E120&lt;=Output!B$4,Output!F120&gt;=Output!B$5),"Case3",IF(AND(Output!E120&gt;Output!B$4,Output!F120&gt;=Output!B$5,Output!F120&lt;Output!B$4),"Case4",IF(AND(Output!E120&gt;Output!B$4,Output!F120&lt;Output!B$5),"Case5","Case6")))))</f>
        <v>Case1</v>
      </c>
      <c r="J119" s="14">
        <f>(Output!E120-Output!F120)/2</f>
        <v>0</v>
      </c>
      <c r="K119" s="14" t="e">
        <f>((Output!E120+Output!F120)/2)-Output!B$5</f>
        <v>#VALUE!</v>
      </c>
      <c r="L119" s="14">
        <f>IF(OR(I119="Case2",I119="Case5"),(Output!B$5-Output!F120)/(Output!E120-Output!F120),0)</f>
        <v>0</v>
      </c>
      <c r="M119" s="14">
        <f>IF(OR(I119="Case4",I119="Case5"),(Output!B$4-Output!F120)/(Output!E120-Output!F120),0)</f>
        <v>0</v>
      </c>
      <c r="N119" s="14">
        <f t="shared" si="2"/>
        <v>0</v>
      </c>
      <c r="O119" s="14">
        <f t="shared" si="3"/>
        <v>0</v>
      </c>
      <c r="P119" s="14">
        <f>IF(I119="Case1",0,IF(I119="Case2",J119*N119,IF(I119="Case3",K119,IF(I119="Case4",K119-J119*O119,IF(I119="Case5",(J119*N119)-(J119*O119),Output!B$4-Output!B$5)))))</f>
        <v>0</v>
      </c>
      <c r="S119" s="31"/>
      <c r="T119" s="31"/>
      <c r="U119" s="31"/>
    </row>
    <row r="120" spans="8:21" ht="12.75">
      <c r="H120" s="16" t="str">
        <f>IF(Output!D121=0," ",Output!D121)</f>
        <v>"?"</v>
      </c>
      <c r="I120" s="14" t="str">
        <f>IF((Output!E121&lt;=Output!B$5),"Case1",IF(AND(Output!E121&lt;=Output!B$4,Output!F121&lt;Output!B$5),"Case2",IF(AND(Output!E121&lt;=Output!B$4,Output!F121&gt;=Output!B$5),"Case3",IF(AND(Output!E121&gt;Output!B$4,Output!F121&gt;=Output!B$5,Output!F121&lt;Output!B$4),"Case4",IF(AND(Output!E121&gt;Output!B$4,Output!F121&lt;Output!B$5),"Case5","Case6")))))</f>
        <v>Case1</v>
      </c>
      <c r="J120" s="14">
        <f>(Output!E121-Output!F121)/2</f>
        <v>0</v>
      </c>
      <c r="K120" s="14" t="e">
        <f>((Output!E121+Output!F121)/2)-Output!B$5</f>
        <v>#VALUE!</v>
      </c>
      <c r="L120" s="14">
        <f>IF(OR(I120="Case2",I120="Case5"),(Output!B$5-Output!F121)/(Output!E121-Output!F121),0)</f>
        <v>0</v>
      </c>
      <c r="M120" s="14">
        <f>IF(OR(I120="Case4",I120="Case5"),(Output!B$4-Output!F121)/(Output!E121-Output!F121),0)</f>
        <v>0</v>
      </c>
      <c r="N120" s="14">
        <f t="shared" si="2"/>
        <v>0</v>
      </c>
      <c r="O120" s="14">
        <f t="shared" si="3"/>
        <v>0</v>
      </c>
      <c r="P120" s="14">
        <f>IF(I120="Case1",0,IF(I120="Case2",J120*N120,IF(I120="Case3",K120,IF(I120="Case4",K120-J120*O120,IF(I120="Case5",(J120*N120)-(J120*O120),Output!B$4-Output!B$5)))))</f>
        <v>0</v>
      </c>
      <c r="S120" s="31"/>
      <c r="T120" s="31"/>
      <c r="U120" s="31"/>
    </row>
    <row r="121" spans="8:21" ht="12.75">
      <c r="H121" s="16" t="str">
        <f>IF(Output!D122=0," ",Output!D122)</f>
        <v>"?"</v>
      </c>
      <c r="I121" s="14" t="str">
        <f>IF((Output!E122&lt;=Output!B$5),"Case1",IF(AND(Output!E122&lt;=Output!B$4,Output!F122&lt;Output!B$5),"Case2",IF(AND(Output!E122&lt;=Output!B$4,Output!F122&gt;=Output!B$5),"Case3",IF(AND(Output!E122&gt;Output!B$4,Output!F122&gt;=Output!B$5,Output!F122&lt;Output!B$4),"Case4",IF(AND(Output!E122&gt;Output!B$4,Output!F122&lt;Output!B$5),"Case5","Case6")))))</f>
        <v>Case1</v>
      </c>
      <c r="J121" s="14">
        <f>(Output!E122-Output!F122)/2</f>
        <v>0</v>
      </c>
      <c r="K121" s="14" t="e">
        <f>((Output!E122+Output!F122)/2)-Output!B$5</f>
        <v>#VALUE!</v>
      </c>
      <c r="L121" s="14">
        <f>IF(OR(I121="Case2",I121="Case5"),(Output!B$5-Output!F122)/(Output!E122-Output!F122),0)</f>
        <v>0</v>
      </c>
      <c r="M121" s="14">
        <f>IF(OR(I121="Case4",I121="Case5"),(Output!B$4-Output!F122)/(Output!E122-Output!F122),0)</f>
        <v>0</v>
      </c>
      <c r="N121" s="14">
        <f t="shared" si="2"/>
        <v>0</v>
      </c>
      <c r="O121" s="14">
        <f t="shared" si="3"/>
        <v>0</v>
      </c>
      <c r="P121" s="14">
        <f>IF(I121="Case1",0,IF(I121="Case2",J121*N121,IF(I121="Case3",K121,IF(I121="Case4",K121-J121*O121,IF(I121="Case5",(J121*N121)-(J121*O121),Output!B$4-Output!B$5)))))</f>
        <v>0</v>
      </c>
      <c r="S121" s="31"/>
      <c r="T121" s="31"/>
      <c r="U121" s="31"/>
    </row>
    <row r="122" spans="8:21" ht="12.75">
      <c r="H122" s="16" t="str">
        <f>IF(Output!D123=0," ",Output!D123)</f>
        <v>"?"</v>
      </c>
      <c r="I122" s="14" t="str">
        <f>IF((Output!E123&lt;=Output!B$5),"Case1",IF(AND(Output!E123&lt;=Output!B$4,Output!F123&lt;Output!B$5),"Case2",IF(AND(Output!E123&lt;=Output!B$4,Output!F123&gt;=Output!B$5),"Case3",IF(AND(Output!E123&gt;Output!B$4,Output!F123&gt;=Output!B$5,Output!F123&lt;Output!B$4),"Case4",IF(AND(Output!E123&gt;Output!B$4,Output!F123&lt;Output!B$5),"Case5","Case6")))))</f>
        <v>Case1</v>
      </c>
      <c r="J122" s="14">
        <f>(Output!E123-Output!F123)/2</f>
        <v>0</v>
      </c>
      <c r="K122" s="14" t="e">
        <f>((Output!E123+Output!F123)/2)-Output!B$5</f>
        <v>#VALUE!</v>
      </c>
      <c r="L122" s="14">
        <f>IF(OR(I122="Case2",I122="Case5"),(Output!B$5-Output!F123)/(Output!E123-Output!F123),0)</f>
        <v>0</v>
      </c>
      <c r="M122" s="14">
        <f>IF(OR(I122="Case4",I122="Case5"),(Output!B$4-Output!F123)/(Output!E123-Output!F123),0)</f>
        <v>0</v>
      </c>
      <c r="N122" s="14">
        <f t="shared" si="2"/>
        <v>0</v>
      </c>
      <c r="O122" s="14">
        <f t="shared" si="3"/>
        <v>0</v>
      </c>
      <c r="P122" s="14">
        <f>IF(I122="Case1",0,IF(I122="Case2",J122*N122,IF(I122="Case3",K122,IF(I122="Case4",K122-J122*O122,IF(I122="Case5",(J122*N122)-(J122*O122),Output!B$4-Output!B$5)))))</f>
        <v>0</v>
      </c>
      <c r="S122" s="31"/>
      <c r="T122" s="31"/>
      <c r="U122" s="31"/>
    </row>
    <row r="123" spans="8:21" ht="12.75">
      <c r="H123" s="16" t="str">
        <f>IF(Output!D124=0," ",Output!D124)</f>
        <v>"?"</v>
      </c>
      <c r="I123" s="14" t="str">
        <f>IF((Output!E124&lt;=Output!B$5),"Case1",IF(AND(Output!E124&lt;=Output!B$4,Output!F124&lt;Output!B$5),"Case2",IF(AND(Output!E124&lt;=Output!B$4,Output!F124&gt;=Output!B$5),"Case3",IF(AND(Output!E124&gt;Output!B$4,Output!F124&gt;=Output!B$5,Output!F124&lt;Output!B$4),"Case4",IF(AND(Output!E124&gt;Output!B$4,Output!F124&lt;Output!B$5),"Case5","Case6")))))</f>
        <v>Case1</v>
      </c>
      <c r="J123" s="14">
        <f>(Output!E124-Output!F124)/2</f>
        <v>0</v>
      </c>
      <c r="K123" s="14" t="e">
        <f>((Output!E124+Output!F124)/2)-Output!B$5</f>
        <v>#VALUE!</v>
      </c>
      <c r="L123" s="14">
        <f>IF(OR(I123="Case2",I123="Case5"),(Output!B$5-Output!F124)/(Output!E124-Output!F124),0)</f>
        <v>0</v>
      </c>
      <c r="M123" s="14">
        <f>IF(OR(I123="Case4",I123="Case5"),(Output!B$4-Output!F124)/(Output!E124-Output!F124),0)</f>
        <v>0</v>
      </c>
      <c r="N123" s="14">
        <f t="shared" si="2"/>
        <v>0</v>
      </c>
      <c r="O123" s="14">
        <f t="shared" si="3"/>
        <v>0</v>
      </c>
      <c r="P123" s="14">
        <f>IF(I123="Case1",0,IF(I123="Case2",J123*N123,IF(I123="Case3",K123,IF(I123="Case4",K123-J123*O123,IF(I123="Case5",(J123*N123)-(J123*O123),Output!B$4-Output!B$5)))))</f>
        <v>0</v>
      </c>
      <c r="S123" s="31"/>
      <c r="T123" s="31"/>
      <c r="U123" s="31"/>
    </row>
    <row r="124" spans="8:21" ht="12.75">
      <c r="H124" s="16" t="str">
        <f>IF(Output!D125=0," ",Output!D125)</f>
        <v>"?"</v>
      </c>
      <c r="I124" s="14" t="str">
        <f>IF((Output!E125&lt;=Output!B$5),"Case1",IF(AND(Output!E125&lt;=Output!B$4,Output!F125&lt;Output!B$5),"Case2",IF(AND(Output!E125&lt;=Output!B$4,Output!F125&gt;=Output!B$5),"Case3",IF(AND(Output!E125&gt;Output!B$4,Output!F125&gt;=Output!B$5,Output!F125&lt;Output!B$4),"Case4",IF(AND(Output!E125&gt;Output!B$4,Output!F125&lt;Output!B$5),"Case5","Case6")))))</f>
        <v>Case1</v>
      </c>
      <c r="J124" s="14">
        <f>(Output!E125-Output!F125)/2</f>
        <v>0</v>
      </c>
      <c r="K124" s="14" t="e">
        <f>((Output!E125+Output!F125)/2)-Output!B$5</f>
        <v>#VALUE!</v>
      </c>
      <c r="L124" s="14">
        <f>IF(OR(I124="Case2",I124="Case5"),(Output!B$5-Output!F125)/(Output!E125-Output!F125),0)</f>
        <v>0</v>
      </c>
      <c r="M124" s="14">
        <f>IF(OR(I124="Case4",I124="Case5"),(Output!B$4-Output!F125)/(Output!E125-Output!F125),0)</f>
        <v>0</v>
      </c>
      <c r="N124" s="14">
        <f t="shared" si="2"/>
        <v>0</v>
      </c>
      <c r="O124" s="14">
        <f t="shared" si="3"/>
        <v>0</v>
      </c>
      <c r="P124" s="14">
        <f>IF(I124="Case1",0,IF(I124="Case2",J124*N124,IF(I124="Case3",K124,IF(I124="Case4",K124-J124*O124,IF(I124="Case5",(J124*N124)-(J124*O124),Output!B$4-Output!B$5)))))</f>
        <v>0</v>
      </c>
      <c r="S124" s="31"/>
      <c r="T124" s="31"/>
      <c r="U124" s="31"/>
    </row>
    <row r="125" spans="8:21" ht="12.75">
      <c r="H125" s="16" t="str">
        <f>IF(Output!D126=0," ",Output!D126)</f>
        <v>"?"</v>
      </c>
      <c r="I125" s="14" t="str">
        <f>IF((Output!E126&lt;=Output!B$5),"Case1",IF(AND(Output!E126&lt;=Output!B$4,Output!F126&lt;Output!B$5),"Case2",IF(AND(Output!E126&lt;=Output!B$4,Output!F126&gt;=Output!B$5),"Case3",IF(AND(Output!E126&gt;Output!B$4,Output!F126&gt;=Output!B$5,Output!F126&lt;Output!B$4),"Case4",IF(AND(Output!E126&gt;Output!B$4,Output!F126&lt;Output!B$5),"Case5","Case6")))))</f>
        <v>Case1</v>
      </c>
      <c r="J125" s="14">
        <f>(Output!E126-Output!F126)/2</f>
        <v>0</v>
      </c>
      <c r="K125" s="14" t="e">
        <f>((Output!E126+Output!F126)/2)-Output!B$5</f>
        <v>#VALUE!</v>
      </c>
      <c r="L125" s="14">
        <f>IF(OR(I125="Case2",I125="Case5"),(Output!B$5-Output!F126)/(Output!E126-Output!F126),0)</f>
        <v>0</v>
      </c>
      <c r="M125" s="14">
        <f>IF(OR(I125="Case4",I125="Case5"),(Output!B$4-Output!F126)/(Output!E126-Output!F126),0)</f>
        <v>0</v>
      </c>
      <c r="N125" s="14">
        <f t="shared" si="2"/>
        <v>0</v>
      </c>
      <c r="O125" s="14">
        <f t="shared" si="3"/>
        <v>0</v>
      </c>
      <c r="P125" s="14">
        <f>IF(I125="Case1",0,IF(I125="Case2",J125*N125,IF(I125="Case3",K125,IF(I125="Case4",K125-J125*O125,IF(I125="Case5",(J125*N125)-(J125*O125),Output!B$4-Output!B$5)))))</f>
        <v>0</v>
      </c>
      <c r="S125" s="31"/>
      <c r="T125" s="31"/>
      <c r="U125" s="31"/>
    </row>
    <row r="126" spans="8:21" ht="12.75">
      <c r="H126" s="16" t="str">
        <f>IF(Output!D127=0," ",Output!D127)</f>
        <v>"?"</v>
      </c>
      <c r="I126" s="14" t="str">
        <f>IF((Output!E127&lt;=Output!B$5),"Case1",IF(AND(Output!E127&lt;=Output!B$4,Output!F127&lt;Output!B$5),"Case2",IF(AND(Output!E127&lt;=Output!B$4,Output!F127&gt;=Output!B$5),"Case3",IF(AND(Output!E127&gt;Output!B$4,Output!F127&gt;=Output!B$5,Output!F127&lt;Output!B$4),"Case4",IF(AND(Output!E127&gt;Output!B$4,Output!F127&lt;Output!B$5),"Case5","Case6")))))</f>
        <v>Case1</v>
      </c>
      <c r="J126" s="14">
        <f>(Output!E127-Output!F127)/2</f>
        <v>0</v>
      </c>
      <c r="K126" s="14" t="e">
        <f>((Output!E127+Output!F127)/2)-Output!B$5</f>
        <v>#VALUE!</v>
      </c>
      <c r="L126" s="14">
        <f>IF(OR(I126="Case2",I126="Case5"),(Output!B$5-Output!F127)/(Output!E127-Output!F127),0)</f>
        <v>0</v>
      </c>
      <c r="M126" s="14">
        <f>IF(OR(I126="Case4",I126="Case5"),(Output!B$4-Output!F127)/(Output!E127-Output!F127),0)</f>
        <v>0</v>
      </c>
      <c r="N126" s="14">
        <f t="shared" si="2"/>
        <v>0</v>
      </c>
      <c r="O126" s="14">
        <f t="shared" si="3"/>
        <v>0</v>
      </c>
      <c r="P126" s="14">
        <f>IF(I126="Case1",0,IF(I126="Case2",J126*N126,IF(I126="Case3",K126,IF(I126="Case4",K126-J126*O126,IF(I126="Case5",(J126*N126)-(J126*O126),Output!B$4-Output!B$5)))))</f>
        <v>0</v>
      </c>
      <c r="S126" s="31"/>
      <c r="T126" s="31"/>
      <c r="U126" s="31"/>
    </row>
    <row r="127" spans="8:21" ht="12.75">
      <c r="H127" s="16" t="str">
        <f>IF(Output!D128=0," ",Output!D128)</f>
        <v>"?"</v>
      </c>
      <c r="I127" s="14" t="str">
        <f>IF((Output!E128&lt;=Output!B$5),"Case1",IF(AND(Output!E128&lt;=Output!B$4,Output!F128&lt;Output!B$5),"Case2",IF(AND(Output!E128&lt;=Output!B$4,Output!F128&gt;=Output!B$5),"Case3",IF(AND(Output!E128&gt;Output!B$4,Output!F128&gt;=Output!B$5,Output!F128&lt;Output!B$4),"Case4",IF(AND(Output!E128&gt;Output!B$4,Output!F128&lt;Output!B$5),"Case5","Case6")))))</f>
        <v>Case1</v>
      </c>
      <c r="J127" s="14">
        <f>(Output!E128-Output!F128)/2</f>
        <v>0</v>
      </c>
      <c r="K127" s="14" t="e">
        <f>((Output!E128+Output!F128)/2)-Output!B$5</f>
        <v>#VALUE!</v>
      </c>
      <c r="L127" s="14">
        <f>IF(OR(I127="Case2",I127="Case5"),(Output!B$5-Output!F128)/(Output!E128-Output!F128),0)</f>
        <v>0</v>
      </c>
      <c r="M127" s="14">
        <f>IF(OR(I127="Case4",I127="Case5"),(Output!B$4-Output!F128)/(Output!E128-Output!F128),0)</f>
        <v>0</v>
      </c>
      <c r="N127" s="14">
        <f t="shared" si="2"/>
        <v>0</v>
      </c>
      <c r="O127" s="14">
        <f t="shared" si="3"/>
        <v>0</v>
      </c>
      <c r="P127" s="14">
        <f>IF(I127="Case1",0,IF(I127="Case2",J127*N127,IF(I127="Case3",K127,IF(I127="Case4",K127-J127*O127,IF(I127="Case5",(J127*N127)-(J127*O127),Output!B$4-Output!B$5)))))</f>
        <v>0</v>
      </c>
      <c r="S127" s="31"/>
      <c r="T127" s="31"/>
      <c r="U127" s="31"/>
    </row>
    <row r="128" spans="8:21" ht="12.75">
      <c r="H128" s="16" t="str">
        <f>IF(Output!D129=0," ",Output!D129)</f>
        <v>"?"</v>
      </c>
      <c r="I128" s="14" t="str">
        <f>IF((Output!E129&lt;=Output!B$5),"Case1",IF(AND(Output!E129&lt;=Output!B$4,Output!F129&lt;Output!B$5),"Case2",IF(AND(Output!E129&lt;=Output!B$4,Output!F129&gt;=Output!B$5),"Case3",IF(AND(Output!E129&gt;Output!B$4,Output!F129&gt;=Output!B$5,Output!F129&lt;Output!B$4),"Case4",IF(AND(Output!E129&gt;Output!B$4,Output!F129&lt;Output!B$5),"Case5","Case6")))))</f>
        <v>Case1</v>
      </c>
      <c r="J128" s="14">
        <f>(Output!E129-Output!F129)/2</f>
        <v>0</v>
      </c>
      <c r="K128" s="14" t="e">
        <f>((Output!E129+Output!F129)/2)-Output!B$5</f>
        <v>#VALUE!</v>
      </c>
      <c r="L128" s="14">
        <f>IF(OR(I128="Case2",I128="Case5"),(Output!B$5-Output!F129)/(Output!E129-Output!F129),0)</f>
        <v>0</v>
      </c>
      <c r="M128" s="14">
        <f>IF(OR(I128="Case4",I128="Case5"),(Output!B$4-Output!F129)/(Output!E129-Output!F129),0)</f>
        <v>0</v>
      </c>
      <c r="N128" s="14">
        <f t="shared" si="2"/>
        <v>0</v>
      </c>
      <c r="O128" s="14">
        <f t="shared" si="3"/>
        <v>0</v>
      </c>
      <c r="P128" s="14">
        <f>IF(I128="Case1",0,IF(I128="Case2",J128*N128,IF(I128="Case3",K128,IF(I128="Case4",K128-J128*O128,IF(I128="Case5",(J128*N128)-(J128*O128),Output!B$4-Output!B$5)))))</f>
        <v>0</v>
      </c>
      <c r="S128" s="31"/>
      <c r="T128" s="31"/>
      <c r="U128" s="31"/>
    </row>
    <row r="129" spans="8:21" ht="12.75">
      <c r="H129" s="16" t="str">
        <f>IF(Output!D130=0," ",Output!D130)</f>
        <v>"?"</v>
      </c>
      <c r="I129" s="14" t="str">
        <f>IF((Output!E130&lt;=Output!B$5),"Case1",IF(AND(Output!E130&lt;=Output!B$4,Output!F130&lt;Output!B$5),"Case2",IF(AND(Output!E130&lt;=Output!B$4,Output!F130&gt;=Output!B$5),"Case3",IF(AND(Output!E130&gt;Output!B$4,Output!F130&gt;=Output!B$5,Output!F130&lt;Output!B$4),"Case4",IF(AND(Output!E130&gt;Output!B$4,Output!F130&lt;Output!B$5),"Case5","Case6")))))</f>
        <v>Case1</v>
      </c>
      <c r="J129" s="14">
        <f>(Output!E130-Output!F130)/2</f>
        <v>0</v>
      </c>
      <c r="K129" s="14" t="e">
        <f>((Output!E130+Output!F130)/2)-Output!B$5</f>
        <v>#VALUE!</v>
      </c>
      <c r="L129" s="14">
        <f>IF(OR(I129="Case2",I129="Case5"),(Output!B$5-Output!F130)/(Output!E130-Output!F130),0)</f>
        <v>0</v>
      </c>
      <c r="M129" s="14">
        <f>IF(OR(I129="Case4",I129="Case5"),(Output!B$4-Output!F130)/(Output!E130-Output!F130),0)</f>
        <v>0</v>
      </c>
      <c r="N129" s="14">
        <f t="shared" si="2"/>
        <v>0</v>
      </c>
      <c r="O129" s="14">
        <f t="shared" si="3"/>
        <v>0</v>
      </c>
      <c r="P129" s="14">
        <f>IF(I129="Case1",0,IF(I129="Case2",J129*N129,IF(I129="Case3",K129,IF(I129="Case4",K129-J129*O129,IF(I129="Case5",(J129*N129)-(J129*O129),Output!B$4-Output!B$5)))))</f>
        <v>0</v>
      </c>
      <c r="S129" s="31"/>
      <c r="T129" s="31"/>
      <c r="U129" s="31"/>
    </row>
    <row r="130" spans="8:21" ht="12.75">
      <c r="H130" s="16" t="str">
        <f>IF(Output!D131=0," ",Output!D131)</f>
        <v>"?"</v>
      </c>
      <c r="I130" s="14" t="str">
        <f>IF((Output!E131&lt;=Output!B$5),"Case1",IF(AND(Output!E131&lt;=Output!B$4,Output!F131&lt;Output!B$5),"Case2",IF(AND(Output!E131&lt;=Output!B$4,Output!F131&gt;=Output!B$5),"Case3",IF(AND(Output!E131&gt;Output!B$4,Output!F131&gt;=Output!B$5,Output!F131&lt;Output!B$4),"Case4",IF(AND(Output!E131&gt;Output!B$4,Output!F131&lt;Output!B$5),"Case5","Case6")))))</f>
        <v>Case1</v>
      </c>
      <c r="J130" s="14">
        <f>(Output!E131-Output!F131)/2</f>
        <v>0</v>
      </c>
      <c r="K130" s="14" t="e">
        <f>((Output!E131+Output!F131)/2)-Output!B$5</f>
        <v>#VALUE!</v>
      </c>
      <c r="L130" s="14">
        <f>IF(OR(I130="Case2",I130="Case5"),(Output!B$5-Output!F131)/(Output!E131-Output!F131),0)</f>
        <v>0</v>
      </c>
      <c r="M130" s="14">
        <f>IF(OR(I130="Case4",I130="Case5"),(Output!B$4-Output!F131)/(Output!E131-Output!F131),0)</f>
        <v>0</v>
      </c>
      <c r="N130" s="14">
        <f t="shared" si="2"/>
        <v>0</v>
      </c>
      <c r="O130" s="14">
        <f t="shared" si="3"/>
        <v>0</v>
      </c>
      <c r="P130" s="14">
        <f>IF(I130="Case1",0,IF(I130="Case2",J130*N130,IF(I130="Case3",K130,IF(I130="Case4",K130-J130*O130,IF(I130="Case5",(J130*N130)-(J130*O130),Output!B$4-Output!B$5)))))</f>
        <v>0</v>
      </c>
      <c r="S130" s="31"/>
      <c r="T130" s="31"/>
      <c r="U130" s="31"/>
    </row>
    <row r="131" spans="8:21" ht="12.75">
      <c r="H131" s="16" t="str">
        <f>IF(Output!D132=0," ",Output!D132)</f>
        <v>"?"</v>
      </c>
      <c r="I131" s="14" t="str">
        <f>IF((Output!E132&lt;=Output!B$5),"Case1",IF(AND(Output!E132&lt;=Output!B$4,Output!F132&lt;Output!B$5),"Case2",IF(AND(Output!E132&lt;=Output!B$4,Output!F132&gt;=Output!B$5),"Case3",IF(AND(Output!E132&gt;Output!B$4,Output!F132&gt;=Output!B$5,Output!F132&lt;Output!B$4),"Case4",IF(AND(Output!E132&gt;Output!B$4,Output!F132&lt;Output!B$5),"Case5","Case6")))))</f>
        <v>Case1</v>
      </c>
      <c r="J131" s="14">
        <f>(Output!E132-Output!F132)/2</f>
        <v>0</v>
      </c>
      <c r="K131" s="14" t="e">
        <f>((Output!E132+Output!F132)/2)-Output!B$5</f>
        <v>#VALUE!</v>
      </c>
      <c r="L131" s="14">
        <f>IF(OR(I131="Case2",I131="Case5"),(Output!B$5-Output!F132)/(Output!E132-Output!F132),0)</f>
        <v>0</v>
      </c>
      <c r="M131" s="14">
        <f>IF(OR(I131="Case4",I131="Case5"),(Output!B$4-Output!F132)/(Output!E132-Output!F132),0)</f>
        <v>0</v>
      </c>
      <c r="N131" s="14">
        <f t="shared" si="2"/>
        <v>0</v>
      </c>
      <c r="O131" s="14">
        <f t="shared" si="3"/>
        <v>0</v>
      </c>
      <c r="P131" s="14">
        <f>IF(I131="Case1",0,IF(I131="Case2",J131*N131,IF(I131="Case3",K131,IF(I131="Case4",K131-J131*O131,IF(I131="Case5",(J131*N131)-(J131*O131),Output!B$4-Output!B$5)))))</f>
        <v>0</v>
      </c>
      <c r="S131" s="31"/>
      <c r="T131" s="31"/>
      <c r="U131" s="31"/>
    </row>
    <row r="132" spans="8:21" ht="12.75">
      <c r="H132" s="16" t="str">
        <f>IF(Output!D133=0," ",Output!D133)</f>
        <v>"?"</v>
      </c>
      <c r="I132" s="14" t="str">
        <f>IF((Output!E133&lt;=Output!B$5),"Case1",IF(AND(Output!E133&lt;=Output!B$4,Output!F133&lt;Output!B$5),"Case2",IF(AND(Output!E133&lt;=Output!B$4,Output!F133&gt;=Output!B$5),"Case3",IF(AND(Output!E133&gt;Output!B$4,Output!F133&gt;=Output!B$5,Output!F133&lt;Output!B$4),"Case4",IF(AND(Output!E133&gt;Output!B$4,Output!F133&lt;Output!B$5),"Case5","Case6")))))</f>
        <v>Case1</v>
      </c>
      <c r="J132" s="14">
        <f>(Output!E133-Output!F133)/2</f>
        <v>0</v>
      </c>
      <c r="K132" s="14" t="e">
        <f>((Output!E133+Output!F133)/2)-Output!B$5</f>
        <v>#VALUE!</v>
      </c>
      <c r="L132" s="14">
        <f>IF(OR(I132="Case2",I132="Case5"),(Output!B$5-Output!F133)/(Output!E133-Output!F133),0)</f>
        <v>0</v>
      </c>
      <c r="M132" s="14">
        <f>IF(OR(I132="Case4",I132="Case5"),(Output!B$4-Output!F133)/(Output!E133-Output!F133),0)</f>
        <v>0</v>
      </c>
      <c r="N132" s="14">
        <f t="shared" si="2"/>
        <v>0</v>
      </c>
      <c r="O132" s="14">
        <f t="shared" si="3"/>
        <v>0</v>
      </c>
      <c r="P132" s="14">
        <f>IF(I132="Case1",0,IF(I132="Case2",J132*N132,IF(I132="Case3",K132,IF(I132="Case4",K132-J132*O132,IF(I132="Case5",(J132*N132)-(J132*O132),Output!B$4-Output!B$5)))))</f>
        <v>0</v>
      </c>
      <c r="S132" s="31"/>
      <c r="T132" s="31"/>
      <c r="U132" s="31"/>
    </row>
    <row r="133" spans="8:21" ht="12.75">
      <c r="H133" s="16" t="str">
        <f>IF(Output!D134=0," ",Output!D134)</f>
        <v>"?"</v>
      </c>
      <c r="I133" s="14" t="str">
        <f>IF((Output!E134&lt;=Output!B$5),"Case1",IF(AND(Output!E134&lt;=Output!B$4,Output!F134&lt;Output!B$5),"Case2",IF(AND(Output!E134&lt;=Output!B$4,Output!F134&gt;=Output!B$5),"Case3",IF(AND(Output!E134&gt;Output!B$4,Output!F134&gt;=Output!B$5,Output!F134&lt;Output!B$4),"Case4",IF(AND(Output!E134&gt;Output!B$4,Output!F134&lt;Output!B$5),"Case5","Case6")))))</f>
        <v>Case1</v>
      </c>
      <c r="J133" s="14">
        <f>(Output!E134-Output!F134)/2</f>
        <v>0</v>
      </c>
      <c r="K133" s="14" t="e">
        <f>((Output!E134+Output!F134)/2)-Output!B$5</f>
        <v>#VALUE!</v>
      </c>
      <c r="L133" s="14">
        <f>IF(OR(I133="Case2",I133="Case5"),(Output!B$5-Output!F134)/(Output!E134-Output!F134),0)</f>
        <v>0</v>
      </c>
      <c r="M133" s="14">
        <f>IF(OR(I133="Case4",I133="Case5"),(Output!B$4-Output!F134)/(Output!E134-Output!F134),0)</f>
        <v>0</v>
      </c>
      <c r="N133" s="14">
        <f t="shared" si="2"/>
        <v>0</v>
      </c>
      <c r="O133" s="14">
        <f t="shared" si="3"/>
        <v>0</v>
      </c>
      <c r="P133" s="14">
        <f>IF(I133="Case1",0,IF(I133="Case2",J133*N133,IF(I133="Case3",K133,IF(I133="Case4",K133-J133*O133,IF(I133="Case5",(J133*N133)-(J133*O133),Output!B$4-Output!B$5)))))</f>
        <v>0</v>
      </c>
      <c r="S133" s="31"/>
      <c r="T133" s="31"/>
      <c r="U133" s="31"/>
    </row>
    <row r="134" spans="8:21" ht="12.75">
      <c r="H134" s="16" t="str">
        <f>IF(Output!D135=0," ",Output!D135)</f>
        <v>"?"</v>
      </c>
      <c r="I134" s="14" t="str">
        <f>IF((Output!E135&lt;=Output!B$5),"Case1",IF(AND(Output!E135&lt;=Output!B$4,Output!F135&lt;Output!B$5),"Case2",IF(AND(Output!E135&lt;=Output!B$4,Output!F135&gt;=Output!B$5),"Case3",IF(AND(Output!E135&gt;Output!B$4,Output!F135&gt;=Output!B$5,Output!F135&lt;Output!B$4),"Case4",IF(AND(Output!E135&gt;Output!B$4,Output!F135&lt;Output!B$5),"Case5","Case6")))))</f>
        <v>Case1</v>
      </c>
      <c r="J134" s="14">
        <f>(Output!E135-Output!F135)/2</f>
        <v>0</v>
      </c>
      <c r="K134" s="14" t="e">
        <f>((Output!E135+Output!F135)/2)-Output!B$5</f>
        <v>#VALUE!</v>
      </c>
      <c r="L134" s="14">
        <f>IF(OR(I134="Case2",I134="Case5"),(Output!B$5-Output!F135)/(Output!E135-Output!F135),0)</f>
        <v>0</v>
      </c>
      <c r="M134" s="14">
        <f>IF(OR(I134="Case4",I134="Case5"),(Output!B$4-Output!F135)/(Output!E135-Output!F135),0)</f>
        <v>0</v>
      </c>
      <c r="N134" s="14">
        <f t="shared" si="2"/>
        <v>0</v>
      </c>
      <c r="O134" s="14">
        <f t="shared" si="3"/>
        <v>0</v>
      </c>
      <c r="P134" s="14">
        <f>IF(I134="Case1",0,IF(I134="Case2",J134*N134,IF(I134="Case3",K134,IF(I134="Case4",K134-J134*O134,IF(I134="Case5",(J134*N134)-(J134*O134),Output!B$4-Output!B$5)))))</f>
        <v>0</v>
      </c>
      <c r="S134" s="31"/>
      <c r="T134" s="31"/>
      <c r="U134" s="31"/>
    </row>
    <row r="135" spans="8:21" ht="12.75">
      <c r="H135" s="16" t="str">
        <f>IF(Output!D136=0," ",Output!D136)</f>
        <v>"?"</v>
      </c>
      <c r="I135" s="14" t="str">
        <f>IF((Output!E136&lt;=Output!B$5),"Case1",IF(AND(Output!E136&lt;=Output!B$4,Output!F136&lt;Output!B$5),"Case2",IF(AND(Output!E136&lt;=Output!B$4,Output!F136&gt;=Output!B$5),"Case3",IF(AND(Output!E136&gt;Output!B$4,Output!F136&gt;=Output!B$5,Output!F136&lt;Output!B$4),"Case4",IF(AND(Output!E136&gt;Output!B$4,Output!F136&lt;Output!B$5),"Case5","Case6")))))</f>
        <v>Case1</v>
      </c>
      <c r="J135" s="14">
        <f>(Output!E136-Output!F136)/2</f>
        <v>0</v>
      </c>
      <c r="K135" s="14" t="e">
        <f>((Output!E136+Output!F136)/2)-Output!B$5</f>
        <v>#VALUE!</v>
      </c>
      <c r="L135" s="14">
        <f>IF(OR(I135="Case2",I135="Case5"),(Output!B$5-Output!F136)/(Output!E136-Output!F136),0)</f>
        <v>0</v>
      </c>
      <c r="M135" s="14">
        <f>IF(OR(I135="Case4",I135="Case5"),(Output!B$4-Output!F136)/(Output!E136-Output!F136),0)</f>
        <v>0</v>
      </c>
      <c r="N135" s="14">
        <f t="shared" si="2"/>
        <v>0</v>
      </c>
      <c r="O135" s="14">
        <f t="shared" si="3"/>
        <v>0</v>
      </c>
      <c r="P135" s="14">
        <f>IF(I135="Case1",0,IF(I135="Case2",J135*N135,IF(I135="Case3",K135,IF(I135="Case4",K135-J135*O135,IF(I135="Case5",(J135*N135)-(J135*O135),Output!B$4-Output!B$5)))))</f>
        <v>0</v>
      </c>
      <c r="S135" s="31"/>
      <c r="T135" s="31"/>
      <c r="U135" s="31"/>
    </row>
    <row r="136" spans="8:21" ht="12.75">
      <c r="H136" s="16" t="str">
        <f>IF(Output!D137=0," ",Output!D137)</f>
        <v>"?"</v>
      </c>
      <c r="I136" s="14" t="str">
        <f>IF((Output!E137&lt;=Output!B$5),"Case1",IF(AND(Output!E137&lt;=Output!B$4,Output!F137&lt;Output!B$5),"Case2",IF(AND(Output!E137&lt;=Output!B$4,Output!F137&gt;=Output!B$5),"Case3",IF(AND(Output!E137&gt;Output!B$4,Output!F137&gt;=Output!B$5,Output!F137&lt;Output!B$4),"Case4",IF(AND(Output!E137&gt;Output!B$4,Output!F137&lt;Output!B$5),"Case5","Case6")))))</f>
        <v>Case1</v>
      </c>
      <c r="J136" s="14">
        <f>(Output!E137-Output!F137)/2</f>
        <v>0</v>
      </c>
      <c r="K136" s="14" t="e">
        <f>((Output!E137+Output!F137)/2)-Output!B$5</f>
        <v>#VALUE!</v>
      </c>
      <c r="L136" s="14">
        <f>IF(OR(I136="Case2",I136="Case5"),(Output!B$5-Output!F137)/(Output!E137-Output!F137),0)</f>
        <v>0</v>
      </c>
      <c r="M136" s="14">
        <f>IF(OR(I136="Case4",I136="Case5"),(Output!B$4-Output!F137)/(Output!E137-Output!F137),0)</f>
        <v>0</v>
      </c>
      <c r="N136" s="14">
        <f t="shared" si="2"/>
        <v>0</v>
      </c>
      <c r="O136" s="14">
        <f t="shared" si="3"/>
        <v>0</v>
      </c>
      <c r="P136" s="14">
        <f>IF(I136="Case1",0,IF(I136="Case2",J136*N136,IF(I136="Case3",K136,IF(I136="Case4",K136-J136*O136,IF(I136="Case5",(J136*N136)-(J136*O136),Output!B$4-Output!B$5)))))</f>
        <v>0</v>
      </c>
      <c r="S136" s="31"/>
      <c r="T136" s="31"/>
      <c r="U136" s="31"/>
    </row>
    <row r="137" spans="8:21" ht="12.75">
      <c r="H137" s="16" t="str">
        <f>IF(Output!D138=0," ",Output!D138)</f>
        <v>"?"</v>
      </c>
      <c r="I137" s="14" t="str">
        <f>IF((Output!E138&lt;=Output!B$5),"Case1",IF(AND(Output!E138&lt;=Output!B$4,Output!F138&lt;Output!B$5),"Case2",IF(AND(Output!E138&lt;=Output!B$4,Output!F138&gt;=Output!B$5),"Case3",IF(AND(Output!E138&gt;Output!B$4,Output!F138&gt;=Output!B$5,Output!F138&lt;Output!B$4),"Case4",IF(AND(Output!E138&gt;Output!B$4,Output!F138&lt;Output!B$5),"Case5","Case6")))))</f>
        <v>Case1</v>
      </c>
      <c r="J137" s="14">
        <f>(Output!E138-Output!F138)/2</f>
        <v>0</v>
      </c>
      <c r="K137" s="14" t="e">
        <f>((Output!E138+Output!F138)/2)-Output!B$5</f>
        <v>#VALUE!</v>
      </c>
      <c r="L137" s="14">
        <f>IF(OR(I137="Case2",I137="Case5"),(Output!B$5-Output!F138)/(Output!E138-Output!F138),0)</f>
        <v>0</v>
      </c>
      <c r="M137" s="14">
        <f>IF(OR(I137="Case4",I137="Case5"),(Output!B$4-Output!F138)/(Output!E138-Output!F138),0)</f>
        <v>0</v>
      </c>
      <c r="N137" s="14">
        <f t="shared" si="2"/>
        <v>0</v>
      </c>
      <c r="O137" s="14">
        <f t="shared" si="3"/>
        <v>0</v>
      </c>
      <c r="P137" s="14">
        <f>IF(I137="Case1",0,IF(I137="Case2",J137*N137,IF(I137="Case3",K137,IF(I137="Case4",K137-J137*O137,IF(I137="Case5",(J137*N137)-(J137*O137),Output!B$4-Output!B$5)))))</f>
        <v>0</v>
      </c>
      <c r="S137" s="31"/>
      <c r="T137" s="31"/>
      <c r="U137" s="31"/>
    </row>
    <row r="138" spans="8:21" ht="12.75">
      <c r="H138" s="16" t="str">
        <f>IF(Output!D139=0," ",Output!D139)</f>
        <v>"?"</v>
      </c>
      <c r="I138" s="14" t="str">
        <f>IF((Output!E139&lt;=Output!B$5),"Case1",IF(AND(Output!E139&lt;=Output!B$4,Output!F139&lt;Output!B$5),"Case2",IF(AND(Output!E139&lt;=Output!B$4,Output!F139&gt;=Output!B$5),"Case3",IF(AND(Output!E139&gt;Output!B$4,Output!F139&gt;=Output!B$5,Output!F139&lt;Output!B$4),"Case4",IF(AND(Output!E139&gt;Output!B$4,Output!F139&lt;Output!B$5),"Case5","Case6")))))</f>
        <v>Case1</v>
      </c>
      <c r="J138" s="14">
        <f>(Output!E139-Output!F139)/2</f>
        <v>0</v>
      </c>
      <c r="K138" s="14" t="e">
        <f>((Output!E139+Output!F139)/2)-Output!B$5</f>
        <v>#VALUE!</v>
      </c>
      <c r="L138" s="14">
        <f>IF(OR(I138="Case2",I138="Case5"),(Output!B$5-Output!F139)/(Output!E139-Output!F139),0)</f>
        <v>0</v>
      </c>
      <c r="M138" s="14">
        <f>IF(OR(I138="Case4",I138="Case5"),(Output!B$4-Output!F139)/(Output!E139-Output!F139),0)</f>
        <v>0</v>
      </c>
      <c r="N138" s="14">
        <f aca="true" t="shared" si="4" ref="N138:N201">IF(L138&gt;0,0.9929-1.705*L138+0.7052*L138^2,0)</f>
        <v>0</v>
      </c>
      <c r="O138" s="14">
        <f aca="true" t="shared" si="5" ref="O138:O201">IF(M138&gt;0,0.9929-1.705*M138+0.7052*M138^2,0)</f>
        <v>0</v>
      </c>
      <c r="P138" s="14">
        <f>IF(I138="Case1",0,IF(I138="Case2",J138*N138,IF(I138="Case3",K138,IF(I138="Case4",K138-J138*O138,IF(I138="Case5",(J138*N138)-(J138*O138),Output!B$4-Output!B$5)))))</f>
        <v>0</v>
      </c>
      <c r="S138" s="31"/>
      <c r="T138" s="31"/>
      <c r="U138" s="31"/>
    </row>
    <row r="139" spans="8:21" ht="12.75">
      <c r="H139" s="16" t="str">
        <f>IF(Output!D140=0," ",Output!D140)</f>
        <v>"?"</v>
      </c>
      <c r="I139" s="14" t="str">
        <f>IF((Output!E140&lt;=Output!B$5),"Case1",IF(AND(Output!E140&lt;=Output!B$4,Output!F140&lt;Output!B$5),"Case2",IF(AND(Output!E140&lt;=Output!B$4,Output!F140&gt;=Output!B$5),"Case3",IF(AND(Output!E140&gt;Output!B$4,Output!F140&gt;=Output!B$5,Output!F140&lt;Output!B$4),"Case4",IF(AND(Output!E140&gt;Output!B$4,Output!F140&lt;Output!B$5),"Case5","Case6")))))</f>
        <v>Case1</v>
      </c>
      <c r="J139" s="14">
        <f>(Output!E140-Output!F140)/2</f>
        <v>0</v>
      </c>
      <c r="K139" s="14" t="e">
        <f>((Output!E140+Output!F140)/2)-Output!B$5</f>
        <v>#VALUE!</v>
      </c>
      <c r="L139" s="14">
        <f>IF(OR(I139="Case2",I139="Case5"),(Output!B$5-Output!F140)/(Output!E140-Output!F140),0)</f>
        <v>0</v>
      </c>
      <c r="M139" s="14">
        <f>IF(OR(I139="Case4",I139="Case5"),(Output!B$4-Output!F140)/(Output!E140-Output!F140),0)</f>
        <v>0</v>
      </c>
      <c r="N139" s="14">
        <f t="shared" si="4"/>
        <v>0</v>
      </c>
      <c r="O139" s="14">
        <f t="shared" si="5"/>
        <v>0</v>
      </c>
      <c r="P139" s="14">
        <f>IF(I139="Case1",0,IF(I139="Case2",J139*N139,IF(I139="Case3",K139,IF(I139="Case4",K139-J139*O139,IF(I139="Case5",(J139*N139)-(J139*O139),Output!B$4-Output!B$5)))))</f>
        <v>0</v>
      </c>
      <c r="S139" s="31"/>
      <c r="T139" s="31"/>
      <c r="U139" s="31"/>
    </row>
    <row r="140" spans="8:21" ht="12.75">
      <c r="H140" s="16" t="str">
        <f>IF(Output!D141=0," ",Output!D141)</f>
        <v>"?"</v>
      </c>
      <c r="I140" s="14" t="str">
        <f>IF((Output!E141&lt;=Output!B$5),"Case1",IF(AND(Output!E141&lt;=Output!B$4,Output!F141&lt;Output!B$5),"Case2",IF(AND(Output!E141&lt;=Output!B$4,Output!F141&gt;=Output!B$5),"Case3",IF(AND(Output!E141&gt;Output!B$4,Output!F141&gt;=Output!B$5,Output!F141&lt;Output!B$4),"Case4",IF(AND(Output!E141&gt;Output!B$4,Output!F141&lt;Output!B$5),"Case5","Case6")))))</f>
        <v>Case1</v>
      </c>
      <c r="J140" s="14">
        <f>(Output!E141-Output!F141)/2</f>
        <v>0</v>
      </c>
      <c r="K140" s="14" t="e">
        <f>((Output!E141+Output!F141)/2)-Output!B$5</f>
        <v>#VALUE!</v>
      </c>
      <c r="L140" s="14">
        <f>IF(OR(I140="Case2",I140="Case5"),(Output!B$5-Output!F141)/(Output!E141-Output!F141),0)</f>
        <v>0</v>
      </c>
      <c r="M140" s="14">
        <f>IF(OR(I140="Case4",I140="Case5"),(Output!B$4-Output!F141)/(Output!E141-Output!F141),0)</f>
        <v>0</v>
      </c>
      <c r="N140" s="14">
        <f t="shared" si="4"/>
        <v>0</v>
      </c>
      <c r="O140" s="14">
        <f t="shared" si="5"/>
        <v>0</v>
      </c>
      <c r="P140" s="14">
        <f>IF(I140="Case1",0,IF(I140="Case2",J140*N140,IF(I140="Case3",K140,IF(I140="Case4",K140-J140*O140,IF(I140="Case5",(J140*N140)-(J140*O140),Output!B$4-Output!B$5)))))</f>
        <v>0</v>
      </c>
      <c r="S140" s="31"/>
      <c r="T140" s="31"/>
      <c r="U140" s="31"/>
    </row>
    <row r="141" spans="8:21" ht="12.75">
      <c r="H141" s="16" t="str">
        <f>IF(Output!D142=0," ",Output!D142)</f>
        <v>"?"</v>
      </c>
      <c r="I141" s="14" t="str">
        <f>IF((Output!E142&lt;=Output!B$5),"Case1",IF(AND(Output!E142&lt;=Output!B$4,Output!F142&lt;Output!B$5),"Case2",IF(AND(Output!E142&lt;=Output!B$4,Output!F142&gt;=Output!B$5),"Case3",IF(AND(Output!E142&gt;Output!B$4,Output!F142&gt;=Output!B$5,Output!F142&lt;Output!B$4),"Case4",IF(AND(Output!E142&gt;Output!B$4,Output!F142&lt;Output!B$5),"Case5","Case6")))))</f>
        <v>Case1</v>
      </c>
      <c r="J141" s="14">
        <f>(Output!E142-Output!F142)/2</f>
        <v>0</v>
      </c>
      <c r="K141" s="14" t="e">
        <f>((Output!E142+Output!F142)/2)-Output!B$5</f>
        <v>#VALUE!</v>
      </c>
      <c r="L141" s="14">
        <f>IF(OR(I141="Case2",I141="Case5"),(Output!B$5-Output!F142)/(Output!E142-Output!F142),0)</f>
        <v>0</v>
      </c>
      <c r="M141" s="14">
        <f>IF(OR(I141="Case4",I141="Case5"),(Output!B$4-Output!F142)/(Output!E142-Output!F142),0)</f>
        <v>0</v>
      </c>
      <c r="N141" s="14">
        <f t="shared" si="4"/>
        <v>0</v>
      </c>
      <c r="O141" s="14">
        <f t="shared" si="5"/>
        <v>0</v>
      </c>
      <c r="P141" s="14">
        <f>IF(I141="Case1",0,IF(I141="Case2",J141*N141,IF(I141="Case3",K141,IF(I141="Case4",K141-J141*O141,IF(I141="Case5",(J141*N141)-(J141*O141),Output!B$4-Output!B$5)))))</f>
        <v>0</v>
      </c>
      <c r="S141" s="31"/>
      <c r="T141" s="31"/>
      <c r="U141" s="31"/>
    </row>
    <row r="142" spans="8:21" ht="12.75">
      <c r="H142" s="16" t="str">
        <f>IF(Output!D143=0," ",Output!D143)</f>
        <v>"?"</v>
      </c>
      <c r="I142" s="14" t="str">
        <f>IF((Output!E143&lt;=Output!B$5),"Case1",IF(AND(Output!E143&lt;=Output!B$4,Output!F143&lt;Output!B$5),"Case2",IF(AND(Output!E143&lt;=Output!B$4,Output!F143&gt;=Output!B$5),"Case3",IF(AND(Output!E143&gt;Output!B$4,Output!F143&gt;=Output!B$5,Output!F143&lt;Output!B$4),"Case4",IF(AND(Output!E143&gt;Output!B$4,Output!F143&lt;Output!B$5),"Case5","Case6")))))</f>
        <v>Case1</v>
      </c>
      <c r="J142" s="14">
        <f>(Output!E143-Output!F143)/2</f>
        <v>0</v>
      </c>
      <c r="K142" s="14" t="e">
        <f>((Output!E143+Output!F143)/2)-Output!B$5</f>
        <v>#VALUE!</v>
      </c>
      <c r="L142" s="14">
        <f>IF(OR(I142="Case2",I142="Case5"),(Output!B$5-Output!F143)/(Output!E143-Output!F143),0)</f>
        <v>0</v>
      </c>
      <c r="M142" s="14">
        <f>IF(OR(I142="Case4",I142="Case5"),(Output!B$4-Output!F143)/(Output!E143-Output!F143),0)</f>
        <v>0</v>
      </c>
      <c r="N142" s="14">
        <f t="shared" si="4"/>
        <v>0</v>
      </c>
      <c r="O142" s="14">
        <f t="shared" si="5"/>
        <v>0</v>
      </c>
      <c r="P142" s="14">
        <f>IF(I142="Case1",0,IF(I142="Case2",J142*N142,IF(I142="Case3",K142,IF(I142="Case4",K142-J142*O142,IF(I142="Case5",(J142*N142)-(J142*O142),Output!B$4-Output!B$5)))))</f>
        <v>0</v>
      </c>
      <c r="S142" s="31"/>
      <c r="T142" s="31"/>
      <c r="U142" s="31"/>
    </row>
    <row r="143" spans="8:21" ht="12.75">
      <c r="H143" s="16" t="str">
        <f>IF(Output!D144=0," ",Output!D144)</f>
        <v>"?"</v>
      </c>
      <c r="I143" s="14" t="str">
        <f>IF((Output!E144&lt;=Output!B$5),"Case1",IF(AND(Output!E144&lt;=Output!B$4,Output!F144&lt;Output!B$5),"Case2",IF(AND(Output!E144&lt;=Output!B$4,Output!F144&gt;=Output!B$5),"Case3",IF(AND(Output!E144&gt;Output!B$4,Output!F144&gt;=Output!B$5,Output!F144&lt;Output!B$4),"Case4",IF(AND(Output!E144&gt;Output!B$4,Output!F144&lt;Output!B$5),"Case5","Case6")))))</f>
        <v>Case1</v>
      </c>
      <c r="J143" s="14">
        <f>(Output!E144-Output!F144)/2</f>
        <v>0</v>
      </c>
      <c r="K143" s="14" t="e">
        <f>((Output!E144+Output!F144)/2)-Output!B$5</f>
        <v>#VALUE!</v>
      </c>
      <c r="L143" s="14">
        <f>IF(OR(I143="Case2",I143="Case5"),(Output!B$5-Output!F144)/(Output!E144-Output!F144),0)</f>
        <v>0</v>
      </c>
      <c r="M143" s="14">
        <f>IF(OR(I143="Case4",I143="Case5"),(Output!B$4-Output!F144)/(Output!E144-Output!F144),0)</f>
        <v>0</v>
      </c>
      <c r="N143" s="14">
        <f t="shared" si="4"/>
        <v>0</v>
      </c>
      <c r="O143" s="14">
        <f t="shared" si="5"/>
        <v>0</v>
      </c>
      <c r="P143" s="14">
        <f>IF(I143="Case1",0,IF(I143="Case2",J143*N143,IF(I143="Case3",K143,IF(I143="Case4",K143-J143*O143,IF(I143="Case5",(J143*N143)-(J143*O143),Output!B$4-Output!B$5)))))</f>
        <v>0</v>
      </c>
      <c r="S143" s="31"/>
      <c r="T143" s="31"/>
      <c r="U143" s="31"/>
    </row>
    <row r="144" spans="8:21" ht="12.75">
      <c r="H144" s="16" t="str">
        <f>IF(Output!D145=0," ",Output!D145)</f>
        <v>"?"</v>
      </c>
      <c r="I144" s="14" t="str">
        <f>IF((Output!E145&lt;=Output!B$5),"Case1",IF(AND(Output!E145&lt;=Output!B$4,Output!F145&lt;Output!B$5),"Case2",IF(AND(Output!E145&lt;=Output!B$4,Output!F145&gt;=Output!B$5),"Case3",IF(AND(Output!E145&gt;Output!B$4,Output!F145&gt;=Output!B$5,Output!F145&lt;Output!B$4),"Case4",IF(AND(Output!E145&gt;Output!B$4,Output!F145&lt;Output!B$5),"Case5","Case6")))))</f>
        <v>Case1</v>
      </c>
      <c r="J144" s="14">
        <f>(Output!E145-Output!F145)/2</f>
        <v>0</v>
      </c>
      <c r="K144" s="14" t="e">
        <f>((Output!E145+Output!F145)/2)-Output!B$5</f>
        <v>#VALUE!</v>
      </c>
      <c r="L144" s="14">
        <f>IF(OR(I144="Case2",I144="Case5"),(Output!B$5-Output!F145)/(Output!E145-Output!F145),0)</f>
        <v>0</v>
      </c>
      <c r="M144" s="14">
        <f>IF(OR(I144="Case4",I144="Case5"),(Output!B$4-Output!F145)/(Output!E145-Output!F145),0)</f>
        <v>0</v>
      </c>
      <c r="N144" s="14">
        <f t="shared" si="4"/>
        <v>0</v>
      </c>
      <c r="O144" s="14">
        <f t="shared" si="5"/>
        <v>0</v>
      </c>
      <c r="P144" s="14">
        <f>IF(I144="Case1",0,IF(I144="Case2",J144*N144,IF(I144="Case3",K144,IF(I144="Case4",K144-J144*O144,IF(I144="Case5",(J144*N144)-(J144*O144),Output!B$4-Output!B$5)))))</f>
        <v>0</v>
      </c>
      <c r="S144" s="31"/>
      <c r="T144" s="31"/>
      <c r="U144" s="31"/>
    </row>
    <row r="145" spans="8:21" ht="12.75">
      <c r="H145" s="16" t="str">
        <f>IF(Output!D146=0," ",Output!D146)</f>
        <v>"?"</v>
      </c>
      <c r="I145" s="14" t="str">
        <f>IF((Output!E146&lt;=Output!B$5),"Case1",IF(AND(Output!E146&lt;=Output!B$4,Output!F146&lt;Output!B$5),"Case2",IF(AND(Output!E146&lt;=Output!B$4,Output!F146&gt;=Output!B$5),"Case3",IF(AND(Output!E146&gt;Output!B$4,Output!F146&gt;=Output!B$5,Output!F146&lt;Output!B$4),"Case4",IF(AND(Output!E146&gt;Output!B$4,Output!F146&lt;Output!B$5),"Case5","Case6")))))</f>
        <v>Case1</v>
      </c>
      <c r="J145" s="14">
        <f>(Output!E146-Output!F146)/2</f>
        <v>0</v>
      </c>
      <c r="K145" s="14" t="e">
        <f>((Output!E146+Output!F146)/2)-Output!B$5</f>
        <v>#VALUE!</v>
      </c>
      <c r="L145" s="14">
        <f>IF(OR(I145="Case2",I145="Case5"),(Output!B$5-Output!F146)/(Output!E146-Output!F146),0)</f>
        <v>0</v>
      </c>
      <c r="M145" s="14">
        <f>IF(OR(I145="Case4",I145="Case5"),(Output!B$4-Output!F146)/(Output!E146-Output!F146),0)</f>
        <v>0</v>
      </c>
      <c r="N145" s="14">
        <f t="shared" si="4"/>
        <v>0</v>
      </c>
      <c r="O145" s="14">
        <f t="shared" si="5"/>
        <v>0</v>
      </c>
      <c r="P145" s="14">
        <f>IF(I145="Case1",0,IF(I145="Case2",J145*N145,IF(I145="Case3",K145,IF(I145="Case4",K145-J145*O145,IF(I145="Case5",(J145*N145)-(J145*O145),Output!B$4-Output!B$5)))))</f>
        <v>0</v>
      </c>
      <c r="S145" s="31"/>
      <c r="T145" s="31"/>
      <c r="U145" s="31"/>
    </row>
    <row r="146" spans="8:21" ht="12.75">
      <c r="H146" s="16" t="str">
        <f>IF(Output!D147=0," ",Output!D147)</f>
        <v>"?"</v>
      </c>
      <c r="I146" s="14" t="str">
        <f>IF((Output!E147&lt;=Output!B$5),"Case1",IF(AND(Output!E147&lt;=Output!B$4,Output!F147&lt;Output!B$5),"Case2",IF(AND(Output!E147&lt;=Output!B$4,Output!F147&gt;=Output!B$5),"Case3",IF(AND(Output!E147&gt;Output!B$4,Output!F147&gt;=Output!B$5,Output!F147&lt;Output!B$4),"Case4",IF(AND(Output!E147&gt;Output!B$4,Output!F147&lt;Output!B$5),"Case5","Case6")))))</f>
        <v>Case1</v>
      </c>
      <c r="J146" s="14">
        <f>(Output!E147-Output!F147)/2</f>
        <v>0</v>
      </c>
      <c r="K146" s="14" t="e">
        <f>((Output!E147+Output!F147)/2)-Output!B$5</f>
        <v>#VALUE!</v>
      </c>
      <c r="L146" s="14">
        <f>IF(OR(I146="Case2",I146="Case5"),(Output!B$5-Output!F147)/(Output!E147-Output!F147),0)</f>
        <v>0</v>
      </c>
      <c r="M146" s="14">
        <f>IF(OR(I146="Case4",I146="Case5"),(Output!B$4-Output!F147)/(Output!E147-Output!F147),0)</f>
        <v>0</v>
      </c>
      <c r="N146" s="14">
        <f t="shared" si="4"/>
        <v>0</v>
      </c>
      <c r="O146" s="14">
        <f t="shared" si="5"/>
        <v>0</v>
      </c>
      <c r="P146" s="14">
        <f>IF(I146="Case1",0,IF(I146="Case2",J146*N146,IF(I146="Case3",K146,IF(I146="Case4",K146-J146*O146,IF(I146="Case5",(J146*N146)-(J146*O146),Output!B$4-Output!B$5)))))</f>
        <v>0</v>
      </c>
      <c r="S146" s="31"/>
      <c r="T146" s="31"/>
      <c r="U146" s="31"/>
    </row>
    <row r="147" spans="8:21" ht="12.75">
      <c r="H147" s="16" t="str">
        <f>IF(Output!D148=0," ",Output!D148)</f>
        <v>"?"</v>
      </c>
      <c r="I147" s="14" t="str">
        <f>IF((Output!E148&lt;=Output!B$5),"Case1",IF(AND(Output!E148&lt;=Output!B$4,Output!F148&lt;Output!B$5),"Case2",IF(AND(Output!E148&lt;=Output!B$4,Output!F148&gt;=Output!B$5),"Case3",IF(AND(Output!E148&gt;Output!B$4,Output!F148&gt;=Output!B$5,Output!F148&lt;Output!B$4),"Case4",IF(AND(Output!E148&gt;Output!B$4,Output!F148&lt;Output!B$5),"Case5","Case6")))))</f>
        <v>Case1</v>
      </c>
      <c r="J147" s="14">
        <f>(Output!E148-Output!F148)/2</f>
        <v>0</v>
      </c>
      <c r="K147" s="14" t="e">
        <f>((Output!E148+Output!F148)/2)-Output!B$5</f>
        <v>#VALUE!</v>
      </c>
      <c r="L147" s="14">
        <f>IF(OR(I147="Case2",I147="Case5"),(Output!B$5-Output!F148)/(Output!E148-Output!F148),0)</f>
        <v>0</v>
      </c>
      <c r="M147" s="14">
        <f>IF(OR(I147="Case4",I147="Case5"),(Output!B$4-Output!F148)/(Output!E148-Output!F148),0)</f>
        <v>0</v>
      </c>
      <c r="N147" s="14">
        <f t="shared" si="4"/>
        <v>0</v>
      </c>
      <c r="O147" s="14">
        <f t="shared" si="5"/>
        <v>0</v>
      </c>
      <c r="P147" s="14">
        <f>IF(I147="Case1",0,IF(I147="Case2",J147*N147,IF(I147="Case3",K147,IF(I147="Case4",K147-J147*O147,IF(I147="Case5",(J147*N147)-(J147*O147),Output!B$4-Output!B$5)))))</f>
        <v>0</v>
      </c>
      <c r="S147" s="31"/>
      <c r="T147" s="31"/>
      <c r="U147" s="31"/>
    </row>
    <row r="148" spans="8:21" ht="12.75">
      <c r="H148" s="16" t="str">
        <f>IF(Output!D149=0," ",Output!D149)</f>
        <v>"?"</v>
      </c>
      <c r="I148" s="14" t="str">
        <f>IF((Output!E149&lt;=Output!B$5),"Case1",IF(AND(Output!E149&lt;=Output!B$4,Output!F149&lt;Output!B$5),"Case2",IF(AND(Output!E149&lt;=Output!B$4,Output!F149&gt;=Output!B$5),"Case3",IF(AND(Output!E149&gt;Output!B$4,Output!F149&gt;=Output!B$5,Output!F149&lt;Output!B$4),"Case4",IF(AND(Output!E149&gt;Output!B$4,Output!F149&lt;Output!B$5),"Case5","Case6")))))</f>
        <v>Case1</v>
      </c>
      <c r="J148" s="14">
        <f>(Output!E149-Output!F149)/2</f>
        <v>0</v>
      </c>
      <c r="K148" s="14" t="e">
        <f>((Output!E149+Output!F149)/2)-Output!B$5</f>
        <v>#VALUE!</v>
      </c>
      <c r="L148" s="14">
        <f>IF(OR(I148="Case2",I148="Case5"),(Output!B$5-Output!F149)/(Output!E149-Output!F149),0)</f>
        <v>0</v>
      </c>
      <c r="M148" s="14">
        <f>IF(OR(I148="Case4",I148="Case5"),(Output!B$4-Output!F149)/(Output!E149-Output!F149),0)</f>
        <v>0</v>
      </c>
      <c r="N148" s="14">
        <f t="shared" si="4"/>
        <v>0</v>
      </c>
      <c r="O148" s="14">
        <f t="shared" si="5"/>
        <v>0</v>
      </c>
      <c r="P148" s="14">
        <f>IF(I148="Case1",0,IF(I148="Case2",J148*N148,IF(I148="Case3",K148,IF(I148="Case4",K148-J148*O148,IF(I148="Case5",(J148*N148)-(J148*O148),Output!B$4-Output!B$5)))))</f>
        <v>0</v>
      </c>
      <c r="S148" s="31"/>
      <c r="T148" s="31"/>
      <c r="U148" s="31"/>
    </row>
    <row r="149" spans="8:21" ht="12.75">
      <c r="H149" s="16" t="str">
        <f>IF(Output!D150=0," ",Output!D150)</f>
        <v>"?"</v>
      </c>
      <c r="I149" s="14" t="str">
        <f>IF((Output!E150&lt;=Output!B$5),"Case1",IF(AND(Output!E150&lt;=Output!B$4,Output!F150&lt;Output!B$5),"Case2",IF(AND(Output!E150&lt;=Output!B$4,Output!F150&gt;=Output!B$5),"Case3",IF(AND(Output!E150&gt;Output!B$4,Output!F150&gt;=Output!B$5,Output!F150&lt;Output!B$4),"Case4",IF(AND(Output!E150&gt;Output!B$4,Output!F150&lt;Output!B$5),"Case5","Case6")))))</f>
        <v>Case1</v>
      </c>
      <c r="J149" s="14">
        <f>(Output!E150-Output!F150)/2</f>
        <v>0</v>
      </c>
      <c r="K149" s="14" t="e">
        <f>((Output!E150+Output!F150)/2)-Output!B$5</f>
        <v>#VALUE!</v>
      </c>
      <c r="L149" s="14">
        <f>IF(OR(I149="Case2",I149="Case5"),(Output!B$5-Output!F150)/(Output!E150-Output!F150),0)</f>
        <v>0</v>
      </c>
      <c r="M149" s="14">
        <f>IF(OR(I149="Case4",I149="Case5"),(Output!B$4-Output!F150)/(Output!E150-Output!F150),0)</f>
        <v>0</v>
      </c>
      <c r="N149" s="14">
        <f t="shared" si="4"/>
        <v>0</v>
      </c>
      <c r="O149" s="14">
        <f t="shared" si="5"/>
        <v>0</v>
      </c>
      <c r="P149" s="14">
        <f>IF(I149="Case1",0,IF(I149="Case2",J149*N149,IF(I149="Case3",K149,IF(I149="Case4",K149-J149*O149,IF(I149="Case5",(J149*N149)-(J149*O149),Output!B$4-Output!B$5)))))</f>
        <v>0</v>
      </c>
      <c r="S149" s="31"/>
      <c r="T149" s="31"/>
      <c r="U149" s="31"/>
    </row>
    <row r="150" spans="8:21" ht="12.75">
      <c r="H150" s="16" t="str">
        <f>IF(Output!D151=0," ",Output!D151)</f>
        <v>"?"</v>
      </c>
      <c r="I150" s="14" t="str">
        <f>IF((Output!E151&lt;=Output!B$5),"Case1",IF(AND(Output!E151&lt;=Output!B$4,Output!F151&lt;Output!B$5),"Case2",IF(AND(Output!E151&lt;=Output!B$4,Output!F151&gt;=Output!B$5),"Case3",IF(AND(Output!E151&gt;Output!B$4,Output!F151&gt;=Output!B$5,Output!F151&lt;Output!B$4),"Case4",IF(AND(Output!E151&gt;Output!B$4,Output!F151&lt;Output!B$5),"Case5","Case6")))))</f>
        <v>Case1</v>
      </c>
      <c r="J150" s="14">
        <f>(Output!E151-Output!F151)/2</f>
        <v>0</v>
      </c>
      <c r="K150" s="14" t="e">
        <f>((Output!E151+Output!F151)/2)-Output!B$5</f>
        <v>#VALUE!</v>
      </c>
      <c r="L150" s="14">
        <f>IF(OR(I150="Case2",I150="Case5"),(Output!B$5-Output!F151)/(Output!E151-Output!F151),0)</f>
        <v>0</v>
      </c>
      <c r="M150" s="14">
        <f>IF(OR(I150="Case4",I150="Case5"),(Output!B$4-Output!F151)/(Output!E151-Output!F151),0)</f>
        <v>0</v>
      </c>
      <c r="N150" s="14">
        <f t="shared" si="4"/>
        <v>0</v>
      </c>
      <c r="O150" s="14">
        <f t="shared" si="5"/>
        <v>0</v>
      </c>
      <c r="P150" s="14">
        <f>IF(I150="Case1",0,IF(I150="Case2",J150*N150,IF(I150="Case3",K150,IF(I150="Case4",K150-J150*O150,IF(I150="Case5",(J150*N150)-(J150*O150),Output!B$4-Output!B$5)))))</f>
        <v>0</v>
      </c>
      <c r="S150" s="31"/>
      <c r="T150" s="31"/>
      <c r="U150" s="31"/>
    </row>
    <row r="151" spans="8:21" ht="12.75">
      <c r="H151" s="16" t="str">
        <f>IF(Output!D152=0," ",Output!D152)</f>
        <v>"?"</v>
      </c>
      <c r="I151" s="14" t="str">
        <f>IF((Output!E152&lt;=Output!B$5),"Case1",IF(AND(Output!E152&lt;=Output!B$4,Output!F152&lt;Output!B$5),"Case2",IF(AND(Output!E152&lt;=Output!B$4,Output!F152&gt;=Output!B$5),"Case3",IF(AND(Output!E152&gt;Output!B$4,Output!F152&gt;=Output!B$5,Output!F152&lt;Output!B$4),"Case4",IF(AND(Output!E152&gt;Output!B$4,Output!F152&lt;Output!B$5),"Case5","Case6")))))</f>
        <v>Case1</v>
      </c>
      <c r="J151" s="14">
        <f>(Output!E152-Output!F152)/2</f>
        <v>0</v>
      </c>
      <c r="K151" s="14" t="e">
        <f>((Output!E152+Output!F152)/2)-Output!B$5</f>
        <v>#VALUE!</v>
      </c>
      <c r="L151" s="14">
        <f>IF(OR(I151="Case2",I151="Case5"),(Output!B$5-Output!F152)/(Output!E152-Output!F152),0)</f>
        <v>0</v>
      </c>
      <c r="M151" s="14">
        <f>IF(OR(I151="Case4",I151="Case5"),(Output!B$4-Output!F152)/(Output!E152-Output!F152),0)</f>
        <v>0</v>
      </c>
      <c r="N151" s="14">
        <f t="shared" si="4"/>
        <v>0</v>
      </c>
      <c r="O151" s="14">
        <f t="shared" si="5"/>
        <v>0</v>
      </c>
      <c r="P151" s="14">
        <f>IF(I151="Case1",0,IF(I151="Case2",J151*N151,IF(I151="Case3",K151,IF(I151="Case4",K151-J151*O151,IF(I151="Case5",(J151*N151)-(J151*O151),Output!B$4-Output!B$5)))))</f>
        <v>0</v>
      </c>
      <c r="S151" s="31"/>
      <c r="T151" s="31"/>
      <c r="U151" s="31"/>
    </row>
    <row r="152" spans="8:21" ht="12.75">
      <c r="H152" s="16" t="str">
        <f>IF(Output!D153=0," ",Output!D153)</f>
        <v>"?"</v>
      </c>
      <c r="I152" s="14" t="str">
        <f>IF((Output!E153&lt;=Output!B$5),"Case1",IF(AND(Output!E153&lt;=Output!B$4,Output!F153&lt;Output!B$5),"Case2",IF(AND(Output!E153&lt;=Output!B$4,Output!F153&gt;=Output!B$5),"Case3",IF(AND(Output!E153&gt;Output!B$4,Output!F153&gt;=Output!B$5,Output!F153&lt;Output!B$4),"Case4",IF(AND(Output!E153&gt;Output!B$4,Output!F153&lt;Output!B$5),"Case5","Case6")))))</f>
        <v>Case1</v>
      </c>
      <c r="J152" s="14">
        <f>(Output!E153-Output!F153)/2</f>
        <v>0</v>
      </c>
      <c r="K152" s="14" t="e">
        <f>((Output!E153+Output!F153)/2)-Output!B$5</f>
        <v>#VALUE!</v>
      </c>
      <c r="L152" s="14">
        <f>IF(OR(I152="Case2",I152="Case5"),(Output!B$5-Output!F153)/(Output!E153-Output!F153),0)</f>
        <v>0</v>
      </c>
      <c r="M152" s="14">
        <f>IF(OR(I152="Case4",I152="Case5"),(Output!B$4-Output!F153)/(Output!E153-Output!F153),0)</f>
        <v>0</v>
      </c>
      <c r="N152" s="14">
        <f t="shared" si="4"/>
        <v>0</v>
      </c>
      <c r="O152" s="14">
        <f t="shared" si="5"/>
        <v>0</v>
      </c>
      <c r="P152" s="14">
        <f>IF(I152="Case1",0,IF(I152="Case2",J152*N152,IF(I152="Case3",K152,IF(I152="Case4",K152-J152*O152,IF(I152="Case5",(J152*N152)-(J152*O152),Output!B$4-Output!B$5)))))</f>
        <v>0</v>
      </c>
      <c r="S152" s="31"/>
      <c r="T152" s="31"/>
      <c r="U152" s="31"/>
    </row>
    <row r="153" spans="8:21" ht="12.75">
      <c r="H153" s="16" t="str">
        <f>IF(Output!D154=0," ",Output!D154)</f>
        <v>"?"</v>
      </c>
      <c r="I153" s="14" t="str">
        <f>IF((Output!E154&lt;=Output!B$5),"Case1",IF(AND(Output!E154&lt;=Output!B$4,Output!F154&lt;Output!B$5),"Case2",IF(AND(Output!E154&lt;=Output!B$4,Output!F154&gt;=Output!B$5),"Case3",IF(AND(Output!E154&gt;Output!B$4,Output!F154&gt;=Output!B$5,Output!F154&lt;Output!B$4),"Case4",IF(AND(Output!E154&gt;Output!B$4,Output!F154&lt;Output!B$5),"Case5","Case6")))))</f>
        <v>Case1</v>
      </c>
      <c r="J153" s="14">
        <f>(Output!E154-Output!F154)/2</f>
        <v>0</v>
      </c>
      <c r="K153" s="14" t="e">
        <f>((Output!E154+Output!F154)/2)-Output!B$5</f>
        <v>#VALUE!</v>
      </c>
      <c r="L153" s="14">
        <f>IF(OR(I153="Case2",I153="Case5"),(Output!B$5-Output!F154)/(Output!E154-Output!F154),0)</f>
        <v>0</v>
      </c>
      <c r="M153" s="14">
        <f>IF(OR(I153="Case4",I153="Case5"),(Output!B$4-Output!F154)/(Output!E154-Output!F154),0)</f>
        <v>0</v>
      </c>
      <c r="N153" s="14">
        <f t="shared" si="4"/>
        <v>0</v>
      </c>
      <c r="O153" s="14">
        <f t="shared" si="5"/>
        <v>0</v>
      </c>
      <c r="P153" s="14">
        <f>IF(I153="Case1",0,IF(I153="Case2",J153*N153,IF(I153="Case3",K153,IF(I153="Case4",K153-J153*O153,IF(I153="Case5",(J153*N153)-(J153*O153),Output!B$4-Output!B$5)))))</f>
        <v>0</v>
      </c>
      <c r="S153" s="31"/>
      <c r="T153" s="31"/>
      <c r="U153" s="31"/>
    </row>
    <row r="154" spans="8:21" ht="12.75">
      <c r="H154" s="16" t="str">
        <f>IF(Output!D155=0," ",Output!D155)</f>
        <v>"?"</v>
      </c>
      <c r="I154" s="14" t="str">
        <f>IF((Output!E155&lt;=Output!B$5),"Case1",IF(AND(Output!E155&lt;=Output!B$4,Output!F155&lt;Output!B$5),"Case2",IF(AND(Output!E155&lt;=Output!B$4,Output!F155&gt;=Output!B$5),"Case3",IF(AND(Output!E155&gt;Output!B$4,Output!F155&gt;=Output!B$5,Output!F155&lt;Output!B$4),"Case4",IF(AND(Output!E155&gt;Output!B$4,Output!F155&lt;Output!B$5),"Case5","Case6")))))</f>
        <v>Case1</v>
      </c>
      <c r="J154" s="14">
        <f>(Output!E155-Output!F155)/2</f>
        <v>0</v>
      </c>
      <c r="K154" s="14" t="e">
        <f>((Output!E155+Output!F155)/2)-Output!B$5</f>
        <v>#VALUE!</v>
      </c>
      <c r="L154" s="14">
        <f>IF(OR(I154="Case2",I154="Case5"),(Output!B$5-Output!F155)/(Output!E155-Output!F155),0)</f>
        <v>0</v>
      </c>
      <c r="M154" s="14">
        <f>IF(OR(I154="Case4",I154="Case5"),(Output!B$4-Output!F155)/(Output!E155-Output!F155),0)</f>
        <v>0</v>
      </c>
      <c r="N154" s="14">
        <f t="shared" si="4"/>
        <v>0</v>
      </c>
      <c r="O154" s="14">
        <f t="shared" si="5"/>
        <v>0</v>
      </c>
      <c r="P154" s="14">
        <f>IF(I154="Case1",0,IF(I154="Case2",J154*N154,IF(I154="Case3",K154,IF(I154="Case4",K154-J154*O154,IF(I154="Case5",(J154*N154)-(J154*O154),Output!B$4-Output!B$5)))))</f>
        <v>0</v>
      </c>
      <c r="S154" s="31"/>
      <c r="T154" s="31"/>
      <c r="U154" s="31"/>
    </row>
    <row r="155" spans="8:21" ht="12.75">
      <c r="H155" s="16" t="str">
        <f>IF(Output!D156=0," ",Output!D156)</f>
        <v>"?"</v>
      </c>
      <c r="I155" s="14" t="str">
        <f>IF((Output!E156&lt;=Output!B$5),"Case1",IF(AND(Output!E156&lt;=Output!B$4,Output!F156&lt;Output!B$5),"Case2",IF(AND(Output!E156&lt;=Output!B$4,Output!F156&gt;=Output!B$5),"Case3",IF(AND(Output!E156&gt;Output!B$4,Output!F156&gt;=Output!B$5,Output!F156&lt;Output!B$4),"Case4",IF(AND(Output!E156&gt;Output!B$4,Output!F156&lt;Output!B$5),"Case5","Case6")))))</f>
        <v>Case1</v>
      </c>
      <c r="J155" s="14">
        <f>(Output!E156-Output!F156)/2</f>
        <v>0</v>
      </c>
      <c r="K155" s="14" t="e">
        <f>((Output!E156+Output!F156)/2)-Output!B$5</f>
        <v>#VALUE!</v>
      </c>
      <c r="L155" s="14">
        <f>IF(OR(I155="Case2",I155="Case5"),(Output!B$5-Output!F156)/(Output!E156-Output!F156),0)</f>
        <v>0</v>
      </c>
      <c r="M155" s="14">
        <f>IF(OR(I155="Case4",I155="Case5"),(Output!B$4-Output!F156)/(Output!E156-Output!F156),0)</f>
        <v>0</v>
      </c>
      <c r="N155" s="14">
        <f t="shared" si="4"/>
        <v>0</v>
      </c>
      <c r="O155" s="14">
        <f t="shared" si="5"/>
        <v>0</v>
      </c>
      <c r="P155" s="14">
        <f>IF(I155="Case1",0,IF(I155="Case2",J155*N155,IF(I155="Case3",K155,IF(I155="Case4",K155-J155*O155,IF(I155="Case5",(J155*N155)-(J155*O155),Output!B$4-Output!B$5)))))</f>
        <v>0</v>
      </c>
      <c r="S155" s="31"/>
      <c r="T155" s="31"/>
      <c r="U155" s="31"/>
    </row>
    <row r="156" spans="8:21" ht="12.75">
      <c r="H156" s="16" t="str">
        <f>IF(Output!D157=0," ",Output!D157)</f>
        <v>"?"</v>
      </c>
      <c r="I156" s="14" t="str">
        <f>IF((Output!E157&lt;=Output!B$5),"Case1",IF(AND(Output!E157&lt;=Output!B$4,Output!F157&lt;Output!B$5),"Case2",IF(AND(Output!E157&lt;=Output!B$4,Output!F157&gt;=Output!B$5),"Case3",IF(AND(Output!E157&gt;Output!B$4,Output!F157&gt;=Output!B$5,Output!F157&lt;Output!B$4),"Case4",IF(AND(Output!E157&gt;Output!B$4,Output!F157&lt;Output!B$5),"Case5","Case6")))))</f>
        <v>Case1</v>
      </c>
      <c r="J156" s="14">
        <f>(Output!E157-Output!F157)/2</f>
        <v>0</v>
      </c>
      <c r="K156" s="14" t="e">
        <f>((Output!E157+Output!F157)/2)-Output!B$5</f>
        <v>#VALUE!</v>
      </c>
      <c r="L156" s="14">
        <f>IF(OR(I156="Case2",I156="Case5"),(Output!B$5-Output!F157)/(Output!E157-Output!F157),0)</f>
        <v>0</v>
      </c>
      <c r="M156" s="14">
        <f>IF(OR(I156="Case4",I156="Case5"),(Output!B$4-Output!F157)/(Output!E157-Output!F157),0)</f>
        <v>0</v>
      </c>
      <c r="N156" s="14">
        <f t="shared" si="4"/>
        <v>0</v>
      </c>
      <c r="O156" s="14">
        <f t="shared" si="5"/>
        <v>0</v>
      </c>
      <c r="P156" s="14">
        <f>IF(I156="Case1",0,IF(I156="Case2",J156*N156,IF(I156="Case3",K156,IF(I156="Case4",K156-J156*O156,IF(I156="Case5",(J156*N156)-(J156*O156),Output!B$4-Output!B$5)))))</f>
        <v>0</v>
      </c>
      <c r="S156" s="31"/>
      <c r="T156" s="31"/>
      <c r="U156" s="31"/>
    </row>
    <row r="157" spans="8:21" ht="12.75">
      <c r="H157" s="16" t="str">
        <f>IF(Output!D158=0," ",Output!D158)</f>
        <v>"?"</v>
      </c>
      <c r="I157" s="14" t="str">
        <f>IF((Output!E158&lt;=Output!B$5),"Case1",IF(AND(Output!E158&lt;=Output!B$4,Output!F158&lt;Output!B$5),"Case2",IF(AND(Output!E158&lt;=Output!B$4,Output!F158&gt;=Output!B$5),"Case3",IF(AND(Output!E158&gt;Output!B$4,Output!F158&gt;=Output!B$5,Output!F158&lt;Output!B$4),"Case4",IF(AND(Output!E158&gt;Output!B$4,Output!F158&lt;Output!B$5),"Case5","Case6")))))</f>
        <v>Case1</v>
      </c>
      <c r="J157" s="14">
        <f>(Output!E158-Output!F158)/2</f>
        <v>0</v>
      </c>
      <c r="K157" s="14" t="e">
        <f>((Output!E158+Output!F158)/2)-Output!B$5</f>
        <v>#VALUE!</v>
      </c>
      <c r="L157" s="14">
        <f>IF(OR(I157="Case2",I157="Case5"),(Output!B$5-Output!F158)/(Output!E158-Output!F158),0)</f>
        <v>0</v>
      </c>
      <c r="M157" s="14">
        <f>IF(OR(I157="Case4",I157="Case5"),(Output!B$4-Output!F158)/(Output!E158-Output!F158),0)</f>
        <v>0</v>
      </c>
      <c r="N157" s="14">
        <f t="shared" si="4"/>
        <v>0</v>
      </c>
      <c r="O157" s="14">
        <f t="shared" si="5"/>
        <v>0</v>
      </c>
      <c r="P157" s="14">
        <f>IF(I157="Case1",0,IF(I157="Case2",J157*N157,IF(I157="Case3",K157,IF(I157="Case4",K157-J157*O157,IF(I157="Case5",(J157*N157)-(J157*O157),Output!B$4-Output!B$5)))))</f>
        <v>0</v>
      </c>
      <c r="S157" s="31"/>
      <c r="T157" s="31"/>
      <c r="U157" s="31"/>
    </row>
    <row r="158" spans="8:21" ht="12.75">
      <c r="H158" s="16" t="str">
        <f>IF(Output!D159=0," ",Output!D159)</f>
        <v>"?"</v>
      </c>
      <c r="I158" s="14" t="str">
        <f>IF((Output!E159&lt;=Output!B$5),"Case1",IF(AND(Output!E159&lt;=Output!B$4,Output!F159&lt;Output!B$5),"Case2",IF(AND(Output!E159&lt;=Output!B$4,Output!F159&gt;=Output!B$5),"Case3",IF(AND(Output!E159&gt;Output!B$4,Output!F159&gt;=Output!B$5,Output!F159&lt;Output!B$4),"Case4",IF(AND(Output!E159&gt;Output!B$4,Output!F159&lt;Output!B$5),"Case5","Case6")))))</f>
        <v>Case1</v>
      </c>
      <c r="J158" s="14">
        <f>(Output!E159-Output!F159)/2</f>
        <v>0</v>
      </c>
      <c r="K158" s="14" t="e">
        <f>((Output!E159+Output!F159)/2)-Output!B$5</f>
        <v>#VALUE!</v>
      </c>
      <c r="L158" s="14">
        <f>IF(OR(I158="Case2",I158="Case5"),(Output!B$5-Output!F159)/(Output!E159-Output!F159),0)</f>
        <v>0</v>
      </c>
      <c r="M158" s="14">
        <f>IF(OR(I158="Case4",I158="Case5"),(Output!B$4-Output!F159)/(Output!E159-Output!F159),0)</f>
        <v>0</v>
      </c>
      <c r="N158" s="14">
        <f t="shared" si="4"/>
        <v>0</v>
      </c>
      <c r="O158" s="14">
        <f t="shared" si="5"/>
        <v>0</v>
      </c>
      <c r="P158" s="14">
        <f>IF(I158="Case1",0,IF(I158="Case2",J158*N158,IF(I158="Case3",K158,IF(I158="Case4",K158-J158*O158,IF(I158="Case5",(J158*N158)-(J158*O158),Output!B$4-Output!B$5)))))</f>
        <v>0</v>
      </c>
      <c r="S158" s="31"/>
      <c r="T158" s="31"/>
      <c r="U158" s="31"/>
    </row>
    <row r="159" spans="8:21" ht="12.75">
      <c r="H159" s="16" t="str">
        <f>IF(Output!D160=0," ",Output!D160)</f>
        <v>"?"</v>
      </c>
      <c r="I159" s="14" t="str">
        <f>IF((Output!E160&lt;=Output!B$5),"Case1",IF(AND(Output!E160&lt;=Output!B$4,Output!F160&lt;Output!B$5),"Case2",IF(AND(Output!E160&lt;=Output!B$4,Output!F160&gt;=Output!B$5),"Case3",IF(AND(Output!E160&gt;Output!B$4,Output!F160&gt;=Output!B$5,Output!F160&lt;Output!B$4),"Case4",IF(AND(Output!E160&gt;Output!B$4,Output!F160&lt;Output!B$5),"Case5","Case6")))))</f>
        <v>Case1</v>
      </c>
      <c r="J159" s="14">
        <f>(Output!E160-Output!F160)/2</f>
        <v>0</v>
      </c>
      <c r="K159" s="14" t="e">
        <f>((Output!E160+Output!F160)/2)-Output!B$5</f>
        <v>#VALUE!</v>
      </c>
      <c r="L159" s="14">
        <f>IF(OR(I159="Case2",I159="Case5"),(Output!B$5-Output!F160)/(Output!E160-Output!F160),0)</f>
        <v>0</v>
      </c>
      <c r="M159" s="14">
        <f>IF(OR(I159="Case4",I159="Case5"),(Output!B$4-Output!F160)/(Output!E160-Output!F160),0)</f>
        <v>0</v>
      </c>
      <c r="N159" s="14">
        <f t="shared" si="4"/>
        <v>0</v>
      </c>
      <c r="O159" s="14">
        <f t="shared" si="5"/>
        <v>0</v>
      </c>
      <c r="P159" s="14">
        <f>IF(I159="Case1",0,IF(I159="Case2",J159*N159,IF(I159="Case3",K159,IF(I159="Case4",K159-J159*O159,IF(I159="Case5",(J159*N159)-(J159*O159),Output!B$4-Output!B$5)))))</f>
        <v>0</v>
      </c>
      <c r="S159" s="31"/>
      <c r="T159" s="31"/>
      <c r="U159" s="31"/>
    </row>
    <row r="160" spans="8:21" ht="12.75">
      <c r="H160" s="16" t="str">
        <f>IF(Output!D161=0," ",Output!D161)</f>
        <v>"?"</v>
      </c>
      <c r="I160" s="14" t="str">
        <f>IF((Output!E161&lt;=Output!B$5),"Case1",IF(AND(Output!E161&lt;=Output!B$4,Output!F161&lt;Output!B$5),"Case2",IF(AND(Output!E161&lt;=Output!B$4,Output!F161&gt;=Output!B$5),"Case3",IF(AND(Output!E161&gt;Output!B$4,Output!F161&gt;=Output!B$5,Output!F161&lt;Output!B$4),"Case4",IF(AND(Output!E161&gt;Output!B$4,Output!F161&lt;Output!B$5),"Case5","Case6")))))</f>
        <v>Case1</v>
      </c>
      <c r="J160" s="14">
        <f>(Output!E161-Output!F161)/2</f>
        <v>0</v>
      </c>
      <c r="K160" s="14" t="e">
        <f>((Output!E161+Output!F161)/2)-Output!B$5</f>
        <v>#VALUE!</v>
      </c>
      <c r="L160" s="14">
        <f>IF(OR(I160="Case2",I160="Case5"),(Output!B$5-Output!F161)/(Output!E161-Output!F161),0)</f>
        <v>0</v>
      </c>
      <c r="M160" s="14">
        <f>IF(OR(I160="Case4",I160="Case5"),(Output!B$4-Output!F161)/(Output!E161-Output!F161),0)</f>
        <v>0</v>
      </c>
      <c r="N160" s="14">
        <f t="shared" si="4"/>
        <v>0</v>
      </c>
      <c r="O160" s="14">
        <f t="shared" si="5"/>
        <v>0</v>
      </c>
      <c r="P160" s="14">
        <f>IF(I160="Case1",0,IF(I160="Case2",J160*N160,IF(I160="Case3",K160,IF(I160="Case4",K160-J160*O160,IF(I160="Case5",(J160*N160)-(J160*O160),Output!B$4-Output!B$5)))))</f>
        <v>0</v>
      </c>
      <c r="S160" s="31"/>
      <c r="T160" s="31"/>
      <c r="U160" s="31"/>
    </row>
    <row r="161" spans="8:21" ht="12.75">
      <c r="H161" s="16" t="str">
        <f>IF(Output!D162=0," ",Output!D162)</f>
        <v>"?"</v>
      </c>
      <c r="I161" s="14" t="str">
        <f>IF((Output!E162&lt;=Output!B$5),"Case1",IF(AND(Output!E162&lt;=Output!B$4,Output!F162&lt;Output!B$5),"Case2",IF(AND(Output!E162&lt;=Output!B$4,Output!F162&gt;=Output!B$5),"Case3",IF(AND(Output!E162&gt;Output!B$4,Output!F162&gt;=Output!B$5,Output!F162&lt;Output!B$4),"Case4",IF(AND(Output!E162&gt;Output!B$4,Output!F162&lt;Output!B$5),"Case5","Case6")))))</f>
        <v>Case1</v>
      </c>
      <c r="J161" s="14">
        <f>(Output!E162-Output!F162)/2</f>
        <v>0</v>
      </c>
      <c r="K161" s="14" t="e">
        <f>((Output!E162+Output!F162)/2)-Output!B$5</f>
        <v>#VALUE!</v>
      </c>
      <c r="L161" s="14">
        <f>IF(OR(I161="Case2",I161="Case5"),(Output!B$5-Output!F162)/(Output!E162-Output!F162),0)</f>
        <v>0</v>
      </c>
      <c r="M161" s="14">
        <f>IF(OR(I161="Case4",I161="Case5"),(Output!B$4-Output!F162)/(Output!E162-Output!F162),0)</f>
        <v>0</v>
      </c>
      <c r="N161" s="14">
        <f t="shared" si="4"/>
        <v>0</v>
      </c>
      <c r="O161" s="14">
        <f t="shared" si="5"/>
        <v>0</v>
      </c>
      <c r="P161" s="14">
        <f>IF(I161="Case1",0,IF(I161="Case2",J161*N161,IF(I161="Case3",K161,IF(I161="Case4",K161-J161*O161,IF(I161="Case5",(J161*N161)-(J161*O161),Output!B$4-Output!B$5)))))</f>
        <v>0</v>
      </c>
      <c r="S161" s="31"/>
      <c r="T161" s="31"/>
      <c r="U161" s="31"/>
    </row>
    <row r="162" spans="8:21" ht="12.75">
      <c r="H162" s="16" t="str">
        <f>IF(Output!D163=0," ",Output!D163)</f>
        <v>"?"</v>
      </c>
      <c r="I162" s="14" t="str">
        <f>IF((Output!E163&lt;=Output!B$5),"Case1",IF(AND(Output!E163&lt;=Output!B$4,Output!F163&lt;Output!B$5),"Case2",IF(AND(Output!E163&lt;=Output!B$4,Output!F163&gt;=Output!B$5),"Case3",IF(AND(Output!E163&gt;Output!B$4,Output!F163&gt;=Output!B$5,Output!F163&lt;Output!B$4),"Case4",IF(AND(Output!E163&gt;Output!B$4,Output!F163&lt;Output!B$5),"Case5","Case6")))))</f>
        <v>Case1</v>
      </c>
      <c r="J162" s="14">
        <f>(Output!E163-Output!F163)/2</f>
        <v>0</v>
      </c>
      <c r="K162" s="14" t="e">
        <f>((Output!E163+Output!F163)/2)-Output!B$5</f>
        <v>#VALUE!</v>
      </c>
      <c r="L162" s="14">
        <f>IF(OR(I162="Case2",I162="Case5"),(Output!B$5-Output!F163)/(Output!E163-Output!F163),0)</f>
        <v>0</v>
      </c>
      <c r="M162" s="14">
        <f>IF(OR(I162="Case4",I162="Case5"),(Output!B$4-Output!F163)/(Output!E163-Output!F163),0)</f>
        <v>0</v>
      </c>
      <c r="N162" s="14">
        <f t="shared" si="4"/>
        <v>0</v>
      </c>
      <c r="O162" s="14">
        <f t="shared" si="5"/>
        <v>0</v>
      </c>
      <c r="P162" s="14">
        <f>IF(I162="Case1",0,IF(I162="Case2",J162*N162,IF(I162="Case3",K162,IF(I162="Case4",K162-J162*O162,IF(I162="Case5",(J162*N162)-(J162*O162),Output!B$4-Output!B$5)))))</f>
        <v>0</v>
      </c>
      <c r="S162" s="31"/>
      <c r="T162" s="31"/>
      <c r="U162" s="31"/>
    </row>
    <row r="163" spans="8:21" ht="12.75">
      <c r="H163" s="16" t="str">
        <f>IF(Output!D164=0," ",Output!D164)</f>
        <v>"?"</v>
      </c>
      <c r="I163" s="14" t="str">
        <f>IF((Output!E164&lt;=Output!B$5),"Case1",IF(AND(Output!E164&lt;=Output!B$4,Output!F164&lt;Output!B$5),"Case2",IF(AND(Output!E164&lt;=Output!B$4,Output!F164&gt;=Output!B$5),"Case3",IF(AND(Output!E164&gt;Output!B$4,Output!F164&gt;=Output!B$5,Output!F164&lt;Output!B$4),"Case4",IF(AND(Output!E164&gt;Output!B$4,Output!F164&lt;Output!B$5),"Case5","Case6")))))</f>
        <v>Case1</v>
      </c>
      <c r="J163" s="14">
        <f>(Output!E164-Output!F164)/2</f>
        <v>0</v>
      </c>
      <c r="K163" s="14" t="e">
        <f>((Output!E164+Output!F164)/2)-Output!B$5</f>
        <v>#VALUE!</v>
      </c>
      <c r="L163" s="14">
        <f>IF(OR(I163="Case2",I163="Case5"),(Output!B$5-Output!F164)/(Output!E164-Output!F164),0)</f>
        <v>0</v>
      </c>
      <c r="M163" s="14">
        <f>IF(OR(I163="Case4",I163="Case5"),(Output!B$4-Output!F164)/(Output!E164-Output!F164),0)</f>
        <v>0</v>
      </c>
      <c r="N163" s="14">
        <f t="shared" si="4"/>
        <v>0</v>
      </c>
      <c r="O163" s="14">
        <f t="shared" si="5"/>
        <v>0</v>
      </c>
      <c r="P163" s="14">
        <f>IF(I163="Case1",0,IF(I163="Case2",J163*N163,IF(I163="Case3",K163,IF(I163="Case4",K163-J163*O163,IF(I163="Case5",(J163*N163)-(J163*O163),Output!B$4-Output!B$5)))))</f>
        <v>0</v>
      </c>
      <c r="S163" s="31"/>
      <c r="T163" s="31"/>
      <c r="U163" s="31"/>
    </row>
    <row r="164" spans="8:21" ht="12.75">
      <c r="H164" s="16" t="str">
        <f>IF(Output!D165=0," ",Output!D165)</f>
        <v>"?"</v>
      </c>
      <c r="I164" s="14" t="str">
        <f>IF((Output!E165&lt;=Output!B$5),"Case1",IF(AND(Output!E165&lt;=Output!B$4,Output!F165&lt;Output!B$5),"Case2",IF(AND(Output!E165&lt;=Output!B$4,Output!F165&gt;=Output!B$5),"Case3",IF(AND(Output!E165&gt;Output!B$4,Output!F165&gt;=Output!B$5,Output!F165&lt;Output!B$4),"Case4",IF(AND(Output!E165&gt;Output!B$4,Output!F165&lt;Output!B$5),"Case5","Case6")))))</f>
        <v>Case1</v>
      </c>
      <c r="J164" s="14">
        <f>(Output!E165-Output!F165)/2</f>
        <v>0</v>
      </c>
      <c r="K164" s="14" t="e">
        <f>((Output!E165+Output!F165)/2)-Output!B$5</f>
        <v>#VALUE!</v>
      </c>
      <c r="L164" s="14">
        <f>IF(OR(I164="Case2",I164="Case5"),(Output!B$5-Output!F165)/(Output!E165-Output!F165),0)</f>
        <v>0</v>
      </c>
      <c r="M164" s="14">
        <f>IF(OR(I164="Case4",I164="Case5"),(Output!B$4-Output!F165)/(Output!E165-Output!F165),0)</f>
        <v>0</v>
      </c>
      <c r="N164" s="14">
        <f t="shared" si="4"/>
        <v>0</v>
      </c>
      <c r="O164" s="14">
        <f t="shared" si="5"/>
        <v>0</v>
      </c>
      <c r="P164" s="14">
        <f>IF(I164="Case1",0,IF(I164="Case2",J164*N164,IF(I164="Case3",K164,IF(I164="Case4",K164-J164*O164,IF(I164="Case5",(J164*N164)-(J164*O164),Output!B$4-Output!B$5)))))</f>
        <v>0</v>
      </c>
      <c r="S164" s="31"/>
      <c r="T164" s="31"/>
      <c r="U164" s="31"/>
    </row>
    <row r="165" spans="8:21" ht="12.75">
      <c r="H165" s="16" t="str">
        <f>IF(Output!D166=0," ",Output!D166)</f>
        <v>"?"</v>
      </c>
      <c r="I165" s="14" t="str">
        <f>IF((Output!E166&lt;=Output!B$5),"Case1",IF(AND(Output!E166&lt;=Output!B$4,Output!F166&lt;Output!B$5),"Case2",IF(AND(Output!E166&lt;=Output!B$4,Output!F166&gt;=Output!B$5),"Case3",IF(AND(Output!E166&gt;Output!B$4,Output!F166&gt;=Output!B$5,Output!F166&lt;Output!B$4),"Case4",IF(AND(Output!E166&gt;Output!B$4,Output!F166&lt;Output!B$5),"Case5","Case6")))))</f>
        <v>Case1</v>
      </c>
      <c r="J165" s="14">
        <f>(Output!E166-Output!F166)/2</f>
        <v>0</v>
      </c>
      <c r="K165" s="14" t="e">
        <f>((Output!E166+Output!F166)/2)-Output!B$5</f>
        <v>#VALUE!</v>
      </c>
      <c r="L165" s="14">
        <f>IF(OR(I165="Case2",I165="Case5"),(Output!B$5-Output!F166)/(Output!E166-Output!F166),0)</f>
        <v>0</v>
      </c>
      <c r="M165" s="14">
        <f>IF(OR(I165="Case4",I165="Case5"),(Output!B$4-Output!F166)/(Output!E166-Output!F166),0)</f>
        <v>0</v>
      </c>
      <c r="N165" s="14">
        <f t="shared" si="4"/>
        <v>0</v>
      </c>
      <c r="O165" s="14">
        <f t="shared" si="5"/>
        <v>0</v>
      </c>
      <c r="P165" s="14">
        <f>IF(I165="Case1",0,IF(I165="Case2",J165*N165,IF(I165="Case3",K165,IF(I165="Case4",K165-J165*O165,IF(I165="Case5",(J165*N165)-(J165*O165),Output!B$4-Output!B$5)))))</f>
        <v>0</v>
      </c>
      <c r="S165" s="31"/>
      <c r="T165" s="31"/>
      <c r="U165" s="31"/>
    </row>
    <row r="166" spans="8:21" ht="12.75">
      <c r="H166" s="16" t="str">
        <f>IF(Output!D167=0," ",Output!D167)</f>
        <v>"?"</v>
      </c>
      <c r="I166" s="14" t="str">
        <f>IF((Output!E167&lt;=Output!B$5),"Case1",IF(AND(Output!E167&lt;=Output!B$4,Output!F167&lt;Output!B$5),"Case2",IF(AND(Output!E167&lt;=Output!B$4,Output!F167&gt;=Output!B$5),"Case3",IF(AND(Output!E167&gt;Output!B$4,Output!F167&gt;=Output!B$5,Output!F167&lt;Output!B$4),"Case4",IF(AND(Output!E167&gt;Output!B$4,Output!F167&lt;Output!B$5),"Case5","Case6")))))</f>
        <v>Case1</v>
      </c>
      <c r="J166" s="14">
        <f>(Output!E167-Output!F167)/2</f>
        <v>0</v>
      </c>
      <c r="K166" s="14" t="e">
        <f>((Output!E167+Output!F167)/2)-Output!B$5</f>
        <v>#VALUE!</v>
      </c>
      <c r="L166" s="14">
        <f>IF(OR(I166="Case2",I166="Case5"),(Output!B$5-Output!F167)/(Output!E167-Output!F167),0)</f>
        <v>0</v>
      </c>
      <c r="M166" s="14">
        <f>IF(OR(I166="Case4",I166="Case5"),(Output!B$4-Output!F167)/(Output!E167-Output!F167),0)</f>
        <v>0</v>
      </c>
      <c r="N166" s="14">
        <f t="shared" si="4"/>
        <v>0</v>
      </c>
      <c r="O166" s="14">
        <f t="shared" si="5"/>
        <v>0</v>
      </c>
      <c r="P166" s="14">
        <f>IF(I166="Case1",0,IF(I166="Case2",J166*N166,IF(I166="Case3",K166,IF(I166="Case4",K166-J166*O166,IF(I166="Case5",(J166*N166)-(J166*O166),Output!B$4-Output!B$5)))))</f>
        <v>0</v>
      </c>
      <c r="S166" s="31"/>
      <c r="T166" s="31"/>
      <c r="U166" s="31"/>
    </row>
    <row r="167" spans="8:21" ht="12.75">
      <c r="H167" s="16" t="str">
        <f>IF(Output!D168=0," ",Output!D168)</f>
        <v>"?"</v>
      </c>
      <c r="I167" s="14" t="str">
        <f>IF((Output!E168&lt;=Output!B$5),"Case1",IF(AND(Output!E168&lt;=Output!B$4,Output!F168&lt;Output!B$5),"Case2",IF(AND(Output!E168&lt;=Output!B$4,Output!F168&gt;=Output!B$5),"Case3",IF(AND(Output!E168&gt;Output!B$4,Output!F168&gt;=Output!B$5,Output!F168&lt;Output!B$4),"Case4",IF(AND(Output!E168&gt;Output!B$4,Output!F168&lt;Output!B$5),"Case5","Case6")))))</f>
        <v>Case1</v>
      </c>
      <c r="J167" s="14">
        <f>(Output!E168-Output!F168)/2</f>
        <v>0</v>
      </c>
      <c r="K167" s="14" t="e">
        <f>((Output!E168+Output!F168)/2)-Output!B$5</f>
        <v>#VALUE!</v>
      </c>
      <c r="L167" s="14">
        <f>IF(OR(I167="Case2",I167="Case5"),(Output!B$5-Output!F168)/(Output!E168-Output!F168),0)</f>
        <v>0</v>
      </c>
      <c r="M167" s="14">
        <f>IF(OR(I167="Case4",I167="Case5"),(Output!B$4-Output!F168)/(Output!E168-Output!F168),0)</f>
        <v>0</v>
      </c>
      <c r="N167" s="14">
        <f t="shared" si="4"/>
        <v>0</v>
      </c>
      <c r="O167" s="14">
        <f t="shared" si="5"/>
        <v>0</v>
      </c>
      <c r="P167" s="14">
        <f>IF(I167="Case1",0,IF(I167="Case2",J167*N167,IF(I167="Case3",K167,IF(I167="Case4",K167-J167*O167,IF(I167="Case5",(J167*N167)-(J167*O167),Output!B$4-Output!B$5)))))</f>
        <v>0</v>
      </c>
      <c r="S167" s="31"/>
      <c r="T167" s="31"/>
      <c r="U167" s="31"/>
    </row>
    <row r="168" spans="8:21" ht="12.75">
      <c r="H168" s="16" t="str">
        <f>IF(Output!D169=0," ",Output!D169)</f>
        <v>"?"</v>
      </c>
      <c r="I168" s="14" t="str">
        <f>IF((Output!E169&lt;=Output!B$5),"Case1",IF(AND(Output!E169&lt;=Output!B$4,Output!F169&lt;Output!B$5),"Case2",IF(AND(Output!E169&lt;=Output!B$4,Output!F169&gt;=Output!B$5),"Case3",IF(AND(Output!E169&gt;Output!B$4,Output!F169&gt;=Output!B$5,Output!F169&lt;Output!B$4),"Case4",IF(AND(Output!E169&gt;Output!B$4,Output!F169&lt;Output!B$5),"Case5","Case6")))))</f>
        <v>Case1</v>
      </c>
      <c r="J168" s="14">
        <f>(Output!E169-Output!F169)/2</f>
        <v>0</v>
      </c>
      <c r="K168" s="14" t="e">
        <f>((Output!E169+Output!F169)/2)-Output!B$5</f>
        <v>#VALUE!</v>
      </c>
      <c r="L168" s="14">
        <f>IF(OR(I168="Case2",I168="Case5"),(Output!B$5-Output!F169)/(Output!E169-Output!F169),0)</f>
        <v>0</v>
      </c>
      <c r="M168" s="14">
        <f>IF(OR(I168="Case4",I168="Case5"),(Output!B$4-Output!F169)/(Output!E169-Output!F169),0)</f>
        <v>0</v>
      </c>
      <c r="N168" s="14">
        <f t="shared" si="4"/>
        <v>0</v>
      </c>
      <c r="O168" s="14">
        <f t="shared" si="5"/>
        <v>0</v>
      </c>
      <c r="P168" s="14">
        <f>IF(I168="Case1",0,IF(I168="Case2",J168*N168,IF(I168="Case3",K168,IF(I168="Case4",K168-J168*O168,IF(I168="Case5",(J168*N168)-(J168*O168),Output!B$4-Output!B$5)))))</f>
        <v>0</v>
      </c>
      <c r="S168" s="31"/>
      <c r="T168" s="31"/>
      <c r="U168" s="31"/>
    </row>
    <row r="169" spans="8:21" ht="12.75">
      <c r="H169" s="16" t="str">
        <f>IF(Output!D170=0," ",Output!D170)</f>
        <v>"?"</v>
      </c>
      <c r="I169" s="14" t="str">
        <f>IF((Output!E170&lt;=Output!B$5),"Case1",IF(AND(Output!E170&lt;=Output!B$4,Output!F170&lt;Output!B$5),"Case2",IF(AND(Output!E170&lt;=Output!B$4,Output!F170&gt;=Output!B$5),"Case3",IF(AND(Output!E170&gt;Output!B$4,Output!F170&gt;=Output!B$5,Output!F170&lt;Output!B$4),"Case4",IF(AND(Output!E170&gt;Output!B$4,Output!F170&lt;Output!B$5),"Case5","Case6")))))</f>
        <v>Case1</v>
      </c>
      <c r="J169" s="14">
        <f>(Output!E170-Output!F170)/2</f>
        <v>0</v>
      </c>
      <c r="K169" s="14" t="e">
        <f>((Output!E170+Output!F170)/2)-Output!B$5</f>
        <v>#VALUE!</v>
      </c>
      <c r="L169" s="14">
        <f>IF(OR(I169="Case2",I169="Case5"),(Output!B$5-Output!F170)/(Output!E170-Output!F170),0)</f>
        <v>0</v>
      </c>
      <c r="M169" s="14">
        <f>IF(OR(I169="Case4",I169="Case5"),(Output!B$4-Output!F170)/(Output!E170-Output!F170),0)</f>
        <v>0</v>
      </c>
      <c r="N169" s="14">
        <f t="shared" si="4"/>
        <v>0</v>
      </c>
      <c r="O169" s="14">
        <f t="shared" si="5"/>
        <v>0</v>
      </c>
      <c r="P169" s="14">
        <f>IF(I169="Case1",0,IF(I169="Case2",J169*N169,IF(I169="Case3",K169,IF(I169="Case4",K169-J169*O169,IF(I169="Case5",(J169*N169)-(J169*O169),Output!B$4-Output!B$5)))))</f>
        <v>0</v>
      </c>
      <c r="S169" s="31"/>
      <c r="T169" s="31"/>
      <c r="U169" s="31"/>
    </row>
    <row r="170" spans="8:21" ht="12.75">
      <c r="H170" s="16" t="str">
        <f>IF(Output!D171=0," ",Output!D171)</f>
        <v>"?"</v>
      </c>
      <c r="I170" s="14" t="str">
        <f>IF((Output!E171&lt;=Output!B$5),"Case1",IF(AND(Output!E171&lt;=Output!B$4,Output!F171&lt;Output!B$5),"Case2",IF(AND(Output!E171&lt;=Output!B$4,Output!F171&gt;=Output!B$5),"Case3",IF(AND(Output!E171&gt;Output!B$4,Output!F171&gt;=Output!B$5,Output!F171&lt;Output!B$4),"Case4",IF(AND(Output!E171&gt;Output!B$4,Output!F171&lt;Output!B$5),"Case5","Case6")))))</f>
        <v>Case1</v>
      </c>
      <c r="J170" s="14">
        <f>(Output!E171-Output!F171)/2</f>
        <v>0</v>
      </c>
      <c r="K170" s="14" t="e">
        <f>((Output!E171+Output!F171)/2)-Output!B$5</f>
        <v>#VALUE!</v>
      </c>
      <c r="L170" s="14">
        <f>IF(OR(I170="Case2",I170="Case5"),(Output!B$5-Output!F171)/(Output!E171-Output!F171),0)</f>
        <v>0</v>
      </c>
      <c r="M170" s="14">
        <f>IF(OR(I170="Case4",I170="Case5"),(Output!B$4-Output!F171)/(Output!E171-Output!F171),0)</f>
        <v>0</v>
      </c>
      <c r="N170" s="14">
        <f t="shared" si="4"/>
        <v>0</v>
      </c>
      <c r="O170" s="14">
        <f t="shared" si="5"/>
        <v>0</v>
      </c>
      <c r="P170" s="14">
        <f>IF(I170="Case1",0,IF(I170="Case2",J170*N170,IF(I170="Case3",K170,IF(I170="Case4",K170-J170*O170,IF(I170="Case5",(J170*N170)-(J170*O170),Output!B$4-Output!B$5)))))</f>
        <v>0</v>
      </c>
      <c r="S170" s="31"/>
      <c r="T170" s="31"/>
      <c r="U170" s="31"/>
    </row>
    <row r="171" spans="8:21" ht="12.75">
      <c r="H171" s="16" t="str">
        <f>IF(Output!D172=0," ",Output!D172)</f>
        <v>"?"</v>
      </c>
      <c r="I171" s="14" t="str">
        <f>IF((Output!E172&lt;=Output!B$5),"Case1",IF(AND(Output!E172&lt;=Output!B$4,Output!F172&lt;Output!B$5),"Case2",IF(AND(Output!E172&lt;=Output!B$4,Output!F172&gt;=Output!B$5),"Case3",IF(AND(Output!E172&gt;Output!B$4,Output!F172&gt;=Output!B$5,Output!F172&lt;Output!B$4),"Case4",IF(AND(Output!E172&gt;Output!B$4,Output!F172&lt;Output!B$5),"Case5","Case6")))))</f>
        <v>Case1</v>
      </c>
      <c r="J171" s="14">
        <f>(Output!E172-Output!F172)/2</f>
        <v>0</v>
      </c>
      <c r="K171" s="14" t="e">
        <f>((Output!E172+Output!F172)/2)-Output!B$5</f>
        <v>#VALUE!</v>
      </c>
      <c r="L171" s="14">
        <f>IF(OR(I171="Case2",I171="Case5"),(Output!B$5-Output!F172)/(Output!E172-Output!F172),0)</f>
        <v>0</v>
      </c>
      <c r="M171" s="14">
        <f>IF(OR(I171="Case4",I171="Case5"),(Output!B$4-Output!F172)/(Output!E172-Output!F172),0)</f>
        <v>0</v>
      </c>
      <c r="N171" s="14">
        <f t="shared" si="4"/>
        <v>0</v>
      </c>
      <c r="O171" s="14">
        <f t="shared" si="5"/>
        <v>0</v>
      </c>
      <c r="P171" s="14">
        <f>IF(I171="Case1",0,IF(I171="Case2",J171*N171,IF(I171="Case3",K171,IF(I171="Case4",K171-J171*O171,IF(I171="Case5",(J171*N171)-(J171*O171),Output!B$4-Output!B$5)))))</f>
        <v>0</v>
      </c>
      <c r="S171" s="31"/>
      <c r="T171" s="31"/>
      <c r="U171" s="31"/>
    </row>
    <row r="172" spans="8:21" ht="12.75">
      <c r="H172" s="16" t="str">
        <f>IF(Output!D173=0," ",Output!D173)</f>
        <v>"?"</v>
      </c>
      <c r="I172" s="14" t="str">
        <f>IF((Output!E173&lt;=Output!B$5),"Case1",IF(AND(Output!E173&lt;=Output!B$4,Output!F173&lt;Output!B$5),"Case2",IF(AND(Output!E173&lt;=Output!B$4,Output!F173&gt;=Output!B$5),"Case3",IF(AND(Output!E173&gt;Output!B$4,Output!F173&gt;=Output!B$5,Output!F173&lt;Output!B$4),"Case4",IF(AND(Output!E173&gt;Output!B$4,Output!F173&lt;Output!B$5),"Case5","Case6")))))</f>
        <v>Case1</v>
      </c>
      <c r="J172" s="14">
        <f>(Output!E173-Output!F173)/2</f>
        <v>0</v>
      </c>
      <c r="K172" s="14" t="e">
        <f>((Output!E173+Output!F173)/2)-Output!B$5</f>
        <v>#VALUE!</v>
      </c>
      <c r="L172" s="14">
        <f>IF(OR(I172="Case2",I172="Case5"),(Output!B$5-Output!F173)/(Output!E173-Output!F173),0)</f>
        <v>0</v>
      </c>
      <c r="M172" s="14">
        <f>IF(OR(I172="Case4",I172="Case5"),(Output!B$4-Output!F173)/(Output!E173-Output!F173),0)</f>
        <v>0</v>
      </c>
      <c r="N172" s="14">
        <f t="shared" si="4"/>
        <v>0</v>
      </c>
      <c r="O172" s="14">
        <f t="shared" si="5"/>
        <v>0</v>
      </c>
      <c r="P172" s="14">
        <f>IF(I172="Case1",0,IF(I172="Case2",J172*N172,IF(I172="Case3",K172,IF(I172="Case4",K172-J172*O172,IF(I172="Case5",(J172*N172)-(J172*O172),Output!B$4-Output!B$5)))))</f>
        <v>0</v>
      </c>
      <c r="S172" s="31"/>
      <c r="T172" s="31"/>
      <c r="U172" s="31"/>
    </row>
    <row r="173" spans="8:21" ht="12.75">
      <c r="H173" s="16" t="str">
        <f>IF(Output!D174=0," ",Output!D174)</f>
        <v>"?"</v>
      </c>
      <c r="I173" s="14" t="str">
        <f>IF((Output!E174&lt;=Output!B$5),"Case1",IF(AND(Output!E174&lt;=Output!B$4,Output!F174&lt;Output!B$5),"Case2",IF(AND(Output!E174&lt;=Output!B$4,Output!F174&gt;=Output!B$5),"Case3",IF(AND(Output!E174&gt;Output!B$4,Output!F174&gt;=Output!B$5,Output!F174&lt;Output!B$4),"Case4",IF(AND(Output!E174&gt;Output!B$4,Output!F174&lt;Output!B$5),"Case5","Case6")))))</f>
        <v>Case1</v>
      </c>
      <c r="J173" s="14">
        <f>(Output!E174-Output!F174)/2</f>
        <v>0</v>
      </c>
      <c r="K173" s="14" t="e">
        <f>((Output!E174+Output!F174)/2)-Output!B$5</f>
        <v>#VALUE!</v>
      </c>
      <c r="L173" s="14">
        <f>IF(OR(I173="Case2",I173="Case5"),(Output!B$5-Output!F174)/(Output!E174-Output!F174),0)</f>
        <v>0</v>
      </c>
      <c r="M173" s="14">
        <f>IF(OR(I173="Case4",I173="Case5"),(Output!B$4-Output!F174)/(Output!E174-Output!F174),0)</f>
        <v>0</v>
      </c>
      <c r="N173" s="14">
        <f t="shared" si="4"/>
        <v>0</v>
      </c>
      <c r="O173" s="14">
        <f t="shared" si="5"/>
        <v>0</v>
      </c>
      <c r="P173" s="14">
        <f>IF(I173="Case1",0,IF(I173="Case2",J173*N173,IF(I173="Case3",K173,IF(I173="Case4",K173-J173*O173,IF(I173="Case5",(J173*N173)-(J173*O173),Output!B$4-Output!B$5)))))</f>
        <v>0</v>
      </c>
      <c r="S173" s="31"/>
      <c r="T173" s="31"/>
      <c r="U173" s="31"/>
    </row>
    <row r="174" spans="8:21" ht="12.75">
      <c r="H174" s="16" t="str">
        <f>IF(Output!D175=0," ",Output!D175)</f>
        <v>"?"</v>
      </c>
      <c r="I174" s="14" t="str">
        <f>IF((Output!E175&lt;=Output!B$5),"Case1",IF(AND(Output!E175&lt;=Output!B$4,Output!F175&lt;Output!B$5),"Case2",IF(AND(Output!E175&lt;=Output!B$4,Output!F175&gt;=Output!B$5),"Case3",IF(AND(Output!E175&gt;Output!B$4,Output!F175&gt;=Output!B$5,Output!F175&lt;Output!B$4),"Case4",IF(AND(Output!E175&gt;Output!B$4,Output!F175&lt;Output!B$5),"Case5","Case6")))))</f>
        <v>Case1</v>
      </c>
      <c r="J174" s="14">
        <f>(Output!E175-Output!F175)/2</f>
        <v>0</v>
      </c>
      <c r="K174" s="14" t="e">
        <f>((Output!E175+Output!F175)/2)-Output!B$5</f>
        <v>#VALUE!</v>
      </c>
      <c r="L174" s="14">
        <f>IF(OR(I174="Case2",I174="Case5"),(Output!B$5-Output!F175)/(Output!E175-Output!F175),0)</f>
        <v>0</v>
      </c>
      <c r="M174" s="14">
        <f>IF(OR(I174="Case4",I174="Case5"),(Output!B$4-Output!F175)/(Output!E175-Output!F175),0)</f>
        <v>0</v>
      </c>
      <c r="N174" s="14">
        <f t="shared" si="4"/>
        <v>0</v>
      </c>
      <c r="O174" s="14">
        <f t="shared" si="5"/>
        <v>0</v>
      </c>
      <c r="P174" s="14">
        <f>IF(I174="Case1",0,IF(I174="Case2",J174*N174,IF(I174="Case3",K174,IF(I174="Case4",K174-J174*O174,IF(I174="Case5",(J174*N174)-(J174*O174),Output!B$4-Output!B$5)))))</f>
        <v>0</v>
      </c>
      <c r="S174" s="31"/>
      <c r="T174" s="31"/>
      <c r="U174" s="31"/>
    </row>
    <row r="175" spans="8:21" ht="12.75">
      <c r="H175" s="16" t="str">
        <f>IF(Output!D176=0," ",Output!D176)</f>
        <v>"?"</v>
      </c>
      <c r="I175" s="14" t="str">
        <f>IF((Output!E176&lt;=Output!B$5),"Case1",IF(AND(Output!E176&lt;=Output!B$4,Output!F176&lt;Output!B$5),"Case2",IF(AND(Output!E176&lt;=Output!B$4,Output!F176&gt;=Output!B$5),"Case3",IF(AND(Output!E176&gt;Output!B$4,Output!F176&gt;=Output!B$5,Output!F176&lt;Output!B$4),"Case4",IF(AND(Output!E176&gt;Output!B$4,Output!F176&lt;Output!B$5),"Case5","Case6")))))</f>
        <v>Case1</v>
      </c>
      <c r="J175" s="14">
        <f>(Output!E176-Output!F176)/2</f>
        <v>0</v>
      </c>
      <c r="K175" s="14" t="e">
        <f>((Output!E176+Output!F176)/2)-Output!B$5</f>
        <v>#VALUE!</v>
      </c>
      <c r="L175" s="14">
        <f>IF(OR(I175="Case2",I175="Case5"),(Output!B$5-Output!F176)/(Output!E176-Output!F176),0)</f>
        <v>0</v>
      </c>
      <c r="M175" s="14">
        <f>IF(OR(I175="Case4",I175="Case5"),(Output!B$4-Output!F176)/(Output!E176-Output!F176),0)</f>
        <v>0</v>
      </c>
      <c r="N175" s="14">
        <f t="shared" si="4"/>
        <v>0</v>
      </c>
      <c r="O175" s="14">
        <f t="shared" si="5"/>
        <v>0</v>
      </c>
      <c r="P175" s="14">
        <f>IF(I175="Case1",0,IF(I175="Case2",J175*N175,IF(I175="Case3",K175,IF(I175="Case4",K175-J175*O175,IF(I175="Case5",(J175*N175)-(J175*O175),Output!B$4-Output!B$5)))))</f>
        <v>0</v>
      </c>
      <c r="S175" s="31"/>
      <c r="T175" s="31"/>
      <c r="U175" s="31"/>
    </row>
    <row r="176" spans="8:21" ht="12.75">
      <c r="H176" s="16" t="str">
        <f>IF(Output!D177=0," ",Output!D177)</f>
        <v>"?"</v>
      </c>
      <c r="I176" s="14" t="str">
        <f>IF((Output!E177&lt;=Output!B$5),"Case1",IF(AND(Output!E177&lt;=Output!B$4,Output!F177&lt;Output!B$5),"Case2",IF(AND(Output!E177&lt;=Output!B$4,Output!F177&gt;=Output!B$5),"Case3",IF(AND(Output!E177&gt;Output!B$4,Output!F177&gt;=Output!B$5,Output!F177&lt;Output!B$4),"Case4",IF(AND(Output!E177&gt;Output!B$4,Output!F177&lt;Output!B$5),"Case5","Case6")))))</f>
        <v>Case1</v>
      </c>
      <c r="J176" s="14">
        <f>(Output!E177-Output!F177)/2</f>
        <v>0</v>
      </c>
      <c r="K176" s="14" t="e">
        <f>((Output!E177+Output!F177)/2)-Output!B$5</f>
        <v>#VALUE!</v>
      </c>
      <c r="L176" s="14">
        <f>IF(OR(I176="Case2",I176="Case5"),(Output!B$5-Output!F177)/(Output!E177-Output!F177),0)</f>
        <v>0</v>
      </c>
      <c r="M176" s="14">
        <f>IF(OR(I176="Case4",I176="Case5"),(Output!B$4-Output!F177)/(Output!E177-Output!F177),0)</f>
        <v>0</v>
      </c>
      <c r="N176" s="14">
        <f t="shared" si="4"/>
        <v>0</v>
      </c>
      <c r="O176" s="14">
        <f t="shared" si="5"/>
        <v>0</v>
      </c>
      <c r="P176" s="14">
        <f>IF(I176="Case1",0,IF(I176="Case2",J176*N176,IF(I176="Case3",K176,IF(I176="Case4",K176-J176*O176,IF(I176="Case5",(J176*N176)-(J176*O176),Output!B$4-Output!B$5)))))</f>
        <v>0</v>
      </c>
      <c r="S176" s="31"/>
      <c r="T176" s="31"/>
      <c r="U176" s="31"/>
    </row>
    <row r="177" spans="8:21" ht="12.75">
      <c r="H177" s="16" t="str">
        <f>IF(Output!D178=0," ",Output!D178)</f>
        <v>"?"</v>
      </c>
      <c r="I177" s="14" t="str">
        <f>IF((Output!E178&lt;=Output!B$5),"Case1",IF(AND(Output!E178&lt;=Output!B$4,Output!F178&lt;Output!B$5),"Case2",IF(AND(Output!E178&lt;=Output!B$4,Output!F178&gt;=Output!B$5),"Case3",IF(AND(Output!E178&gt;Output!B$4,Output!F178&gt;=Output!B$5,Output!F178&lt;Output!B$4),"Case4",IF(AND(Output!E178&gt;Output!B$4,Output!F178&lt;Output!B$5),"Case5","Case6")))))</f>
        <v>Case1</v>
      </c>
      <c r="J177" s="14">
        <f>(Output!E178-Output!F178)/2</f>
        <v>0</v>
      </c>
      <c r="K177" s="14" t="e">
        <f>((Output!E178+Output!F178)/2)-Output!B$5</f>
        <v>#VALUE!</v>
      </c>
      <c r="L177" s="14">
        <f>IF(OR(I177="Case2",I177="Case5"),(Output!B$5-Output!F178)/(Output!E178-Output!F178),0)</f>
        <v>0</v>
      </c>
      <c r="M177" s="14">
        <f>IF(OR(I177="Case4",I177="Case5"),(Output!B$4-Output!F178)/(Output!E178-Output!F178),0)</f>
        <v>0</v>
      </c>
      <c r="N177" s="14">
        <f t="shared" si="4"/>
        <v>0</v>
      </c>
      <c r="O177" s="14">
        <f t="shared" si="5"/>
        <v>0</v>
      </c>
      <c r="P177" s="14">
        <f>IF(I177="Case1",0,IF(I177="Case2",J177*N177,IF(I177="Case3",K177,IF(I177="Case4",K177-J177*O177,IF(I177="Case5",(J177*N177)-(J177*O177),Output!B$4-Output!B$5)))))</f>
        <v>0</v>
      </c>
      <c r="S177" s="31"/>
      <c r="T177" s="31"/>
      <c r="U177" s="31"/>
    </row>
    <row r="178" spans="8:21" ht="12.75">
      <c r="H178" s="16" t="str">
        <f>IF(Output!D179=0," ",Output!D179)</f>
        <v>"?"</v>
      </c>
      <c r="I178" s="14" t="str">
        <f>IF((Output!E179&lt;=Output!B$5),"Case1",IF(AND(Output!E179&lt;=Output!B$4,Output!F179&lt;Output!B$5),"Case2",IF(AND(Output!E179&lt;=Output!B$4,Output!F179&gt;=Output!B$5),"Case3",IF(AND(Output!E179&gt;Output!B$4,Output!F179&gt;=Output!B$5,Output!F179&lt;Output!B$4),"Case4",IF(AND(Output!E179&gt;Output!B$4,Output!F179&lt;Output!B$5),"Case5","Case6")))))</f>
        <v>Case1</v>
      </c>
      <c r="J178" s="14">
        <f>(Output!E179-Output!F179)/2</f>
        <v>0</v>
      </c>
      <c r="K178" s="14" t="e">
        <f>((Output!E179+Output!F179)/2)-Output!B$5</f>
        <v>#VALUE!</v>
      </c>
      <c r="L178" s="14">
        <f>IF(OR(I178="Case2",I178="Case5"),(Output!B$5-Output!F179)/(Output!E179-Output!F179),0)</f>
        <v>0</v>
      </c>
      <c r="M178" s="14">
        <f>IF(OR(I178="Case4",I178="Case5"),(Output!B$4-Output!F179)/(Output!E179-Output!F179),0)</f>
        <v>0</v>
      </c>
      <c r="N178" s="14">
        <f t="shared" si="4"/>
        <v>0</v>
      </c>
      <c r="O178" s="14">
        <f t="shared" si="5"/>
        <v>0</v>
      </c>
      <c r="P178" s="14">
        <f>IF(I178="Case1",0,IF(I178="Case2",J178*N178,IF(I178="Case3",K178,IF(I178="Case4",K178-J178*O178,IF(I178="Case5",(J178*N178)-(J178*O178),Output!B$4-Output!B$5)))))</f>
        <v>0</v>
      </c>
      <c r="S178" s="31"/>
      <c r="T178" s="31"/>
      <c r="U178" s="31"/>
    </row>
    <row r="179" spans="8:21" ht="12.75">
      <c r="H179" s="16" t="str">
        <f>IF(Output!D180=0," ",Output!D180)</f>
        <v>"?"</v>
      </c>
      <c r="I179" s="14" t="str">
        <f>IF((Output!E180&lt;=Output!B$5),"Case1",IF(AND(Output!E180&lt;=Output!B$4,Output!F180&lt;Output!B$5),"Case2",IF(AND(Output!E180&lt;=Output!B$4,Output!F180&gt;=Output!B$5),"Case3",IF(AND(Output!E180&gt;Output!B$4,Output!F180&gt;=Output!B$5,Output!F180&lt;Output!B$4),"Case4",IF(AND(Output!E180&gt;Output!B$4,Output!F180&lt;Output!B$5),"Case5","Case6")))))</f>
        <v>Case1</v>
      </c>
      <c r="J179" s="14">
        <f>(Output!E180-Output!F180)/2</f>
        <v>0</v>
      </c>
      <c r="K179" s="14" t="e">
        <f>((Output!E180+Output!F180)/2)-Output!B$5</f>
        <v>#VALUE!</v>
      </c>
      <c r="L179" s="14">
        <f>IF(OR(I179="Case2",I179="Case5"),(Output!B$5-Output!F180)/(Output!E180-Output!F180),0)</f>
        <v>0</v>
      </c>
      <c r="M179" s="14">
        <f>IF(OR(I179="Case4",I179="Case5"),(Output!B$4-Output!F180)/(Output!E180-Output!F180),0)</f>
        <v>0</v>
      </c>
      <c r="N179" s="14">
        <f t="shared" si="4"/>
        <v>0</v>
      </c>
      <c r="O179" s="14">
        <f t="shared" si="5"/>
        <v>0</v>
      </c>
      <c r="P179" s="14">
        <f>IF(I179="Case1",0,IF(I179="Case2",J179*N179,IF(I179="Case3",K179,IF(I179="Case4",K179-J179*O179,IF(I179="Case5",(J179*N179)-(J179*O179),Output!B$4-Output!B$5)))))</f>
        <v>0</v>
      </c>
      <c r="S179" s="31"/>
      <c r="T179" s="31"/>
      <c r="U179" s="31"/>
    </row>
    <row r="180" spans="8:21" ht="12.75">
      <c r="H180" s="16" t="str">
        <f>IF(Output!D181=0," ",Output!D181)</f>
        <v>"?"</v>
      </c>
      <c r="I180" s="14" t="str">
        <f>IF((Output!E181&lt;=Output!B$5),"Case1",IF(AND(Output!E181&lt;=Output!B$4,Output!F181&lt;Output!B$5),"Case2",IF(AND(Output!E181&lt;=Output!B$4,Output!F181&gt;=Output!B$5),"Case3",IF(AND(Output!E181&gt;Output!B$4,Output!F181&gt;=Output!B$5,Output!F181&lt;Output!B$4),"Case4",IF(AND(Output!E181&gt;Output!B$4,Output!F181&lt;Output!B$5),"Case5","Case6")))))</f>
        <v>Case1</v>
      </c>
      <c r="J180" s="14">
        <f>(Output!E181-Output!F181)/2</f>
        <v>0</v>
      </c>
      <c r="K180" s="14" t="e">
        <f>((Output!E181+Output!F181)/2)-Output!B$5</f>
        <v>#VALUE!</v>
      </c>
      <c r="L180" s="14">
        <f>IF(OR(I180="Case2",I180="Case5"),(Output!B$5-Output!F181)/(Output!E181-Output!F181),0)</f>
        <v>0</v>
      </c>
      <c r="M180" s="14">
        <f>IF(OR(I180="Case4",I180="Case5"),(Output!B$4-Output!F181)/(Output!E181-Output!F181),0)</f>
        <v>0</v>
      </c>
      <c r="N180" s="14">
        <f t="shared" si="4"/>
        <v>0</v>
      </c>
      <c r="O180" s="14">
        <f t="shared" si="5"/>
        <v>0</v>
      </c>
      <c r="P180" s="14">
        <f>IF(I180="Case1",0,IF(I180="Case2",J180*N180,IF(I180="Case3",K180,IF(I180="Case4",K180-J180*O180,IF(I180="Case5",(J180*N180)-(J180*O180),Output!B$4-Output!B$5)))))</f>
        <v>0</v>
      </c>
      <c r="S180" s="31"/>
      <c r="T180" s="31"/>
      <c r="U180" s="31"/>
    </row>
    <row r="181" spans="8:21" ht="12.75">
      <c r="H181" s="16" t="str">
        <f>IF(Output!D182=0," ",Output!D182)</f>
        <v>"?"</v>
      </c>
      <c r="I181" s="14" t="str">
        <f>IF((Output!E182&lt;=Output!B$5),"Case1",IF(AND(Output!E182&lt;=Output!B$4,Output!F182&lt;Output!B$5),"Case2",IF(AND(Output!E182&lt;=Output!B$4,Output!F182&gt;=Output!B$5),"Case3",IF(AND(Output!E182&gt;Output!B$4,Output!F182&gt;=Output!B$5,Output!F182&lt;Output!B$4),"Case4",IF(AND(Output!E182&gt;Output!B$4,Output!F182&lt;Output!B$5),"Case5","Case6")))))</f>
        <v>Case1</v>
      </c>
      <c r="J181" s="14">
        <f>(Output!E182-Output!F182)/2</f>
        <v>0</v>
      </c>
      <c r="K181" s="14" t="e">
        <f>((Output!E182+Output!F182)/2)-Output!B$5</f>
        <v>#VALUE!</v>
      </c>
      <c r="L181" s="14">
        <f>IF(OR(I181="Case2",I181="Case5"),(Output!B$5-Output!F182)/(Output!E182-Output!F182),0)</f>
        <v>0</v>
      </c>
      <c r="M181" s="14">
        <f>IF(OR(I181="Case4",I181="Case5"),(Output!B$4-Output!F182)/(Output!E182-Output!F182),0)</f>
        <v>0</v>
      </c>
      <c r="N181" s="14">
        <f t="shared" si="4"/>
        <v>0</v>
      </c>
      <c r="O181" s="14">
        <f t="shared" si="5"/>
        <v>0</v>
      </c>
      <c r="P181" s="14">
        <f>IF(I181="Case1",0,IF(I181="Case2",J181*N181,IF(I181="Case3",K181,IF(I181="Case4",K181-J181*O181,IF(I181="Case5",(J181*N181)-(J181*O181),Output!B$4-Output!B$5)))))</f>
        <v>0</v>
      </c>
      <c r="S181" s="31"/>
      <c r="T181" s="31"/>
      <c r="U181" s="31"/>
    </row>
    <row r="182" spans="8:21" ht="12.75">
      <c r="H182" s="16" t="str">
        <f>IF(Output!D183=0," ",Output!D183)</f>
        <v>"?"</v>
      </c>
      <c r="I182" s="14" t="str">
        <f>IF((Output!E183&lt;=Output!B$5),"Case1",IF(AND(Output!E183&lt;=Output!B$4,Output!F183&lt;Output!B$5),"Case2",IF(AND(Output!E183&lt;=Output!B$4,Output!F183&gt;=Output!B$5),"Case3",IF(AND(Output!E183&gt;Output!B$4,Output!F183&gt;=Output!B$5,Output!F183&lt;Output!B$4),"Case4",IF(AND(Output!E183&gt;Output!B$4,Output!F183&lt;Output!B$5),"Case5","Case6")))))</f>
        <v>Case1</v>
      </c>
      <c r="J182" s="14">
        <f>(Output!E183-Output!F183)/2</f>
        <v>0</v>
      </c>
      <c r="K182" s="14" t="e">
        <f>((Output!E183+Output!F183)/2)-Output!B$5</f>
        <v>#VALUE!</v>
      </c>
      <c r="L182" s="14">
        <f>IF(OR(I182="Case2",I182="Case5"),(Output!B$5-Output!F183)/(Output!E183-Output!F183),0)</f>
        <v>0</v>
      </c>
      <c r="M182" s="14">
        <f>IF(OR(I182="Case4",I182="Case5"),(Output!B$4-Output!F183)/(Output!E183-Output!F183),0)</f>
        <v>0</v>
      </c>
      <c r="N182" s="14">
        <f t="shared" si="4"/>
        <v>0</v>
      </c>
      <c r="O182" s="14">
        <f t="shared" si="5"/>
        <v>0</v>
      </c>
      <c r="P182" s="14">
        <f>IF(I182="Case1",0,IF(I182="Case2",J182*N182,IF(I182="Case3",K182,IF(I182="Case4",K182-J182*O182,IF(I182="Case5",(J182*N182)-(J182*O182),Output!B$4-Output!B$5)))))</f>
        <v>0</v>
      </c>
      <c r="S182" s="31"/>
      <c r="T182" s="31"/>
      <c r="U182" s="31"/>
    </row>
    <row r="183" spans="8:21" ht="12.75">
      <c r="H183" s="16" t="str">
        <f>IF(Output!D184=0," ",Output!D184)</f>
        <v>"?"</v>
      </c>
      <c r="I183" s="14" t="str">
        <f>IF((Output!E184&lt;=Output!B$5),"Case1",IF(AND(Output!E184&lt;=Output!B$4,Output!F184&lt;Output!B$5),"Case2",IF(AND(Output!E184&lt;=Output!B$4,Output!F184&gt;=Output!B$5),"Case3",IF(AND(Output!E184&gt;Output!B$4,Output!F184&gt;=Output!B$5,Output!F184&lt;Output!B$4),"Case4",IF(AND(Output!E184&gt;Output!B$4,Output!F184&lt;Output!B$5),"Case5","Case6")))))</f>
        <v>Case1</v>
      </c>
      <c r="J183" s="14">
        <f>(Output!E184-Output!F184)/2</f>
        <v>0</v>
      </c>
      <c r="K183" s="14" t="e">
        <f>((Output!E184+Output!F184)/2)-Output!B$5</f>
        <v>#VALUE!</v>
      </c>
      <c r="L183" s="14">
        <f>IF(OR(I183="Case2",I183="Case5"),(Output!B$5-Output!F184)/(Output!E184-Output!F184),0)</f>
        <v>0</v>
      </c>
      <c r="M183" s="14">
        <f>IF(OR(I183="Case4",I183="Case5"),(Output!B$4-Output!F184)/(Output!E184-Output!F184),0)</f>
        <v>0</v>
      </c>
      <c r="N183" s="14">
        <f t="shared" si="4"/>
        <v>0</v>
      </c>
      <c r="O183" s="14">
        <f t="shared" si="5"/>
        <v>0</v>
      </c>
      <c r="P183" s="14">
        <f>IF(I183="Case1",0,IF(I183="Case2",J183*N183,IF(I183="Case3",K183,IF(I183="Case4",K183-J183*O183,IF(I183="Case5",(J183*N183)-(J183*O183),Output!B$4-Output!B$5)))))</f>
        <v>0</v>
      </c>
      <c r="S183" s="31"/>
      <c r="T183" s="31"/>
      <c r="U183" s="31"/>
    </row>
    <row r="184" spans="8:21" ht="12.75">
      <c r="H184" s="16" t="str">
        <f>IF(Output!D185=0," ",Output!D185)</f>
        <v>"?"</v>
      </c>
      <c r="I184" s="14" t="str">
        <f>IF((Output!E185&lt;=Output!B$5),"Case1",IF(AND(Output!E185&lt;=Output!B$4,Output!F185&lt;Output!B$5),"Case2",IF(AND(Output!E185&lt;=Output!B$4,Output!F185&gt;=Output!B$5),"Case3",IF(AND(Output!E185&gt;Output!B$4,Output!F185&gt;=Output!B$5,Output!F185&lt;Output!B$4),"Case4",IF(AND(Output!E185&gt;Output!B$4,Output!F185&lt;Output!B$5),"Case5","Case6")))))</f>
        <v>Case1</v>
      </c>
      <c r="J184" s="14">
        <f>(Output!E185-Output!F185)/2</f>
        <v>0</v>
      </c>
      <c r="K184" s="14" t="e">
        <f>((Output!E185+Output!F185)/2)-Output!B$5</f>
        <v>#VALUE!</v>
      </c>
      <c r="L184" s="14">
        <f>IF(OR(I184="Case2",I184="Case5"),(Output!B$5-Output!F185)/(Output!E185-Output!F185),0)</f>
        <v>0</v>
      </c>
      <c r="M184" s="14">
        <f>IF(OR(I184="Case4",I184="Case5"),(Output!B$4-Output!F185)/(Output!E185-Output!F185),0)</f>
        <v>0</v>
      </c>
      <c r="N184" s="14">
        <f t="shared" si="4"/>
        <v>0</v>
      </c>
      <c r="O184" s="14">
        <f t="shared" si="5"/>
        <v>0</v>
      </c>
      <c r="P184" s="14">
        <f>IF(I184="Case1",0,IF(I184="Case2",J184*N184,IF(I184="Case3",K184,IF(I184="Case4",K184-J184*O184,IF(I184="Case5",(J184*N184)-(J184*O184),Output!B$4-Output!B$5)))))</f>
        <v>0</v>
      </c>
      <c r="S184" s="31"/>
      <c r="T184" s="31"/>
      <c r="U184" s="31"/>
    </row>
    <row r="185" spans="8:21" ht="12.75">
      <c r="H185" s="16" t="str">
        <f>IF(Output!D186=0," ",Output!D186)</f>
        <v>"?"</v>
      </c>
      <c r="I185" s="14" t="str">
        <f>IF((Output!E186&lt;=Output!B$5),"Case1",IF(AND(Output!E186&lt;=Output!B$4,Output!F186&lt;Output!B$5),"Case2",IF(AND(Output!E186&lt;=Output!B$4,Output!F186&gt;=Output!B$5),"Case3",IF(AND(Output!E186&gt;Output!B$4,Output!F186&gt;=Output!B$5,Output!F186&lt;Output!B$4),"Case4",IF(AND(Output!E186&gt;Output!B$4,Output!F186&lt;Output!B$5),"Case5","Case6")))))</f>
        <v>Case1</v>
      </c>
      <c r="J185" s="14">
        <f>(Output!E186-Output!F186)/2</f>
        <v>0</v>
      </c>
      <c r="K185" s="14" t="e">
        <f>((Output!E186+Output!F186)/2)-Output!B$5</f>
        <v>#VALUE!</v>
      </c>
      <c r="L185" s="14">
        <f>IF(OR(I185="Case2",I185="Case5"),(Output!B$5-Output!F186)/(Output!E186-Output!F186),0)</f>
        <v>0</v>
      </c>
      <c r="M185" s="14">
        <f>IF(OR(I185="Case4",I185="Case5"),(Output!B$4-Output!F186)/(Output!E186-Output!F186),0)</f>
        <v>0</v>
      </c>
      <c r="N185" s="14">
        <f t="shared" si="4"/>
        <v>0</v>
      </c>
      <c r="O185" s="14">
        <f t="shared" si="5"/>
        <v>0</v>
      </c>
      <c r="P185" s="14">
        <f>IF(I185="Case1",0,IF(I185="Case2",J185*N185,IF(I185="Case3",K185,IF(I185="Case4",K185-J185*O185,IF(I185="Case5",(J185*N185)-(J185*O185),Output!B$4-Output!B$5)))))</f>
        <v>0</v>
      </c>
      <c r="S185" s="31"/>
      <c r="T185" s="31"/>
      <c r="U185" s="31"/>
    </row>
    <row r="186" spans="8:21" ht="12.75">
      <c r="H186" s="16" t="str">
        <f>IF(Output!D187=0," ",Output!D187)</f>
        <v>"?"</v>
      </c>
      <c r="I186" s="14" t="str">
        <f>IF((Output!E187&lt;=Output!B$5),"Case1",IF(AND(Output!E187&lt;=Output!B$4,Output!F187&lt;Output!B$5),"Case2",IF(AND(Output!E187&lt;=Output!B$4,Output!F187&gt;=Output!B$5),"Case3",IF(AND(Output!E187&gt;Output!B$4,Output!F187&gt;=Output!B$5,Output!F187&lt;Output!B$4),"Case4",IF(AND(Output!E187&gt;Output!B$4,Output!F187&lt;Output!B$5),"Case5","Case6")))))</f>
        <v>Case1</v>
      </c>
      <c r="J186" s="14">
        <f>(Output!E187-Output!F187)/2</f>
        <v>0</v>
      </c>
      <c r="K186" s="14" t="e">
        <f>((Output!E187+Output!F187)/2)-Output!B$5</f>
        <v>#VALUE!</v>
      </c>
      <c r="L186" s="14">
        <f>IF(OR(I186="Case2",I186="Case5"),(Output!B$5-Output!F187)/(Output!E187-Output!F187),0)</f>
        <v>0</v>
      </c>
      <c r="M186" s="14">
        <f>IF(OR(I186="Case4",I186="Case5"),(Output!B$4-Output!F187)/(Output!E187-Output!F187),0)</f>
        <v>0</v>
      </c>
      <c r="N186" s="14">
        <f t="shared" si="4"/>
        <v>0</v>
      </c>
      <c r="O186" s="14">
        <f t="shared" si="5"/>
        <v>0</v>
      </c>
      <c r="P186" s="14">
        <f>IF(I186="Case1",0,IF(I186="Case2",J186*N186,IF(I186="Case3",K186,IF(I186="Case4",K186-J186*O186,IF(I186="Case5",(J186*N186)-(J186*O186),Output!B$4-Output!B$5)))))</f>
        <v>0</v>
      </c>
      <c r="S186" s="31"/>
      <c r="T186" s="31"/>
      <c r="U186" s="31"/>
    </row>
    <row r="187" spans="8:21" ht="12.75">
      <c r="H187" s="16" t="str">
        <f>IF(Output!D188=0," ",Output!D188)</f>
        <v>"?"</v>
      </c>
      <c r="I187" s="14" t="str">
        <f>IF((Output!E188&lt;=Output!B$5),"Case1",IF(AND(Output!E188&lt;=Output!B$4,Output!F188&lt;Output!B$5),"Case2",IF(AND(Output!E188&lt;=Output!B$4,Output!F188&gt;=Output!B$5),"Case3",IF(AND(Output!E188&gt;Output!B$4,Output!F188&gt;=Output!B$5,Output!F188&lt;Output!B$4),"Case4",IF(AND(Output!E188&gt;Output!B$4,Output!F188&lt;Output!B$5),"Case5","Case6")))))</f>
        <v>Case1</v>
      </c>
      <c r="J187" s="14">
        <f>(Output!E188-Output!F188)/2</f>
        <v>0</v>
      </c>
      <c r="K187" s="14" t="e">
        <f>((Output!E188+Output!F188)/2)-Output!B$5</f>
        <v>#VALUE!</v>
      </c>
      <c r="L187" s="14">
        <f>IF(OR(I187="Case2",I187="Case5"),(Output!B$5-Output!F188)/(Output!E188-Output!F188),0)</f>
        <v>0</v>
      </c>
      <c r="M187" s="14">
        <f>IF(OR(I187="Case4",I187="Case5"),(Output!B$4-Output!F188)/(Output!E188-Output!F188),0)</f>
        <v>0</v>
      </c>
      <c r="N187" s="14">
        <f t="shared" si="4"/>
        <v>0</v>
      </c>
      <c r="O187" s="14">
        <f t="shared" si="5"/>
        <v>0</v>
      </c>
      <c r="P187" s="14">
        <f>IF(I187="Case1",0,IF(I187="Case2",J187*N187,IF(I187="Case3",K187,IF(I187="Case4",K187-J187*O187,IF(I187="Case5",(J187*N187)-(J187*O187),Output!B$4-Output!B$5)))))</f>
        <v>0</v>
      </c>
      <c r="S187" s="31"/>
      <c r="T187" s="31"/>
      <c r="U187" s="31"/>
    </row>
    <row r="188" spans="8:21" ht="12.75">
      <c r="H188" s="16" t="str">
        <f>IF(Output!D189=0," ",Output!D189)</f>
        <v>"?"</v>
      </c>
      <c r="I188" s="14" t="str">
        <f>IF((Output!E189&lt;=Output!B$5),"Case1",IF(AND(Output!E189&lt;=Output!B$4,Output!F189&lt;Output!B$5),"Case2",IF(AND(Output!E189&lt;=Output!B$4,Output!F189&gt;=Output!B$5),"Case3",IF(AND(Output!E189&gt;Output!B$4,Output!F189&gt;=Output!B$5,Output!F189&lt;Output!B$4),"Case4",IF(AND(Output!E189&gt;Output!B$4,Output!F189&lt;Output!B$5),"Case5","Case6")))))</f>
        <v>Case1</v>
      </c>
      <c r="J188" s="14">
        <f>(Output!E189-Output!F189)/2</f>
        <v>0</v>
      </c>
      <c r="K188" s="14" t="e">
        <f>((Output!E189+Output!F189)/2)-Output!B$5</f>
        <v>#VALUE!</v>
      </c>
      <c r="L188" s="14">
        <f>IF(OR(I188="Case2",I188="Case5"),(Output!B$5-Output!F189)/(Output!E189-Output!F189),0)</f>
        <v>0</v>
      </c>
      <c r="M188" s="14">
        <f>IF(OR(I188="Case4",I188="Case5"),(Output!B$4-Output!F189)/(Output!E189-Output!F189),0)</f>
        <v>0</v>
      </c>
      <c r="N188" s="14">
        <f t="shared" si="4"/>
        <v>0</v>
      </c>
      <c r="O188" s="14">
        <f t="shared" si="5"/>
        <v>0</v>
      </c>
      <c r="P188" s="14">
        <f>IF(I188="Case1",0,IF(I188="Case2",J188*N188,IF(I188="Case3",K188,IF(I188="Case4",K188-J188*O188,IF(I188="Case5",(J188*N188)-(J188*O188),Output!B$4-Output!B$5)))))</f>
        <v>0</v>
      </c>
      <c r="S188" s="31"/>
      <c r="T188" s="31"/>
      <c r="U188" s="31"/>
    </row>
    <row r="189" spans="8:21" ht="12.75">
      <c r="H189" s="16" t="str">
        <f>IF(Output!D190=0," ",Output!D190)</f>
        <v>"?"</v>
      </c>
      <c r="I189" s="14" t="str">
        <f>IF((Output!E190&lt;=Output!B$5),"Case1",IF(AND(Output!E190&lt;=Output!B$4,Output!F190&lt;Output!B$5),"Case2",IF(AND(Output!E190&lt;=Output!B$4,Output!F190&gt;=Output!B$5),"Case3",IF(AND(Output!E190&gt;Output!B$4,Output!F190&gt;=Output!B$5,Output!F190&lt;Output!B$4),"Case4",IF(AND(Output!E190&gt;Output!B$4,Output!F190&lt;Output!B$5),"Case5","Case6")))))</f>
        <v>Case1</v>
      </c>
      <c r="J189" s="14">
        <f>(Output!E190-Output!F190)/2</f>
        <v>0</v>
      </c>
      <c r="K189" s="14" t="e">
        <f>((Output!E190+Output!F190)/2)-Output!B$5</f>
        <v>#VALUE!</v>
      </c>
      <c r="L189" s="14">
        <f>IF(OR(I189="Case2",I189="Case5"),(Output!B$5-Output!F190)/(Output!E190-Output!F190),0)</f>
        <v>0</v>
      </c>
      <c r="M189" s="14">
        <f>IF(OR(I189="Case4",I189="Case5"),(Output!B$4-Output!F190)/(Output!E190-Output!F190),0)</f>
        <v>0</v>
      </c>
      <c r="N189" s="14">
        <f t="shared" si="4"/>
        <v>0</v>
      </c>
      <c r="O189" s="14">
        <f t="shared" si="5"/>
        <v>0</v>
      </c>
      <c r="P189" s="14">
        <f>IF(I189="Case1",0,IF(I189="Case2",J189*N189,IF(I189="Case3",K189,IF(I189="Case4",K189-J189*O189,IF(I189="Case5",(J189*N189)-(J189*O189),Output!B$4-Output!B$5)))))</f>
        <v>0</v>
      </c>
      <c r="S189" s="31"/>
      <c r="T189" s="31"/>
      <c r="U189" s="31"/>
    </row>
    <row r="190" spans="8:21" ht="12.75">
      <c r="H190" s="16" t="str">
        <f>IF(Output!D191=0," ",Output!D191)</f>
        <v>"?"</v>
      </c>
      <c r="I190" s="14" t="str">
        <f>IF((Output!E191&lt;=Output!B$5),"Case1",IF(AND(Output!E191&lt;=Output!B$4,Output!F191&lt;Output!B$5),"Case2",IF(AND(Output!E191&lt;=Output!B$4,Output!F191&gt;=Output!B$5),"Case3",IF(AND(Output!E191&gt;Output!B$4,Output!F191&gt;=Output!B$5,Output!F191&lt;Output!B$4),"Case4",IF(AND(Output!E191&gt;Output!B$4,Output!F191&lt;Output!B$5),"Case5","Case6")))))</f>
        <v>Case1</v>
      </c>
      <c r="J190" s="14">
        <f>(Output!E191-Output!F191)/2</f>
        <v>0</v>
      </c>
      <c r="K190" s="14" t="e">
        <f>((Output!E191+Output!F191)/2)-Output!B$5</f>
        <v>#VALUE!</v>
      </c>
      <c r="L190" s="14">
        <f>IF(OR(I190="Case2",I190="Case5"),(Output!B$5-Output!F191)/(Output!E191-Output!F191),0)</f>
        <v>0</v>
      </c>
      <c r="M190" s="14">
        <f>IF(OR(I190="Case4",I190="Case5"),(Output!B$4-Output!F191)/(Output!E191-Output!F191),0)</f>
        <v>0</v>
      </c>
      <c r="N190" s="14">
        <f t="shared" si="4"/>
        <v>0</v>
      </c>
      <c r="O190" s="14">
        <f t="shared" si="5"/>
        <v>0</v>
      </c>
      <c r="P190" s="14">
        <f>IF(I190="Case1",0,IF(I190="Case2",J190*N190,IF(I190="Case3",K190,IF(I190="Case4",K190-J190*O190,IF(I190="Case5",(J190*N190)-(J190*O190),Output!B$4-Output!B$5)))))</f>
        <v>0</v>
      </c>
      <c r="S190" s="31"/>
      <c r="T190" s="31"/>
      <c r="U190" s="31"/>
    </row>
    <row r="191" spans="8:21" ht="12.75">
      <c r="H191" s="16" t="str">
        <f>IF(Output!D192=0," ",Output!D192)</f>
        <v>"?"</v>
      </c>
      <c r="I191" s="14" t="str">
        <f>IF((Output!E192&lt;=Output!B$5),"Case1",IF(AND(Output!E192&lt;=Output!B$4,Output!F192&lt;Output!B$5),"Case2",IF(AND(Output!E192&lt;=Output!B$4,Output!F192&gt;=Output!B$5),"Case3",IF(AND(Output!E192&gt;Output!B$4,Output!F192&gt;=Output!B$5,Output!F192&lt;Output!B$4),"Case4",IF(AND(Output!E192&gt;Output!B$4,Output!F192&lt;Output!B$5),"Case5","Case6")))))</f>
        <v>Case1</v>
      </c>
      <c r="J191" s="14">
        <f>(Output!E192-Output!F192)/2</f>
        <v>0</v>
      </c>
      <c r="K191" s="14" t="e">
        <f>((Output!E192+Output!F192)/2)-Output!B$5</f>
        <v>#VALUE!</v>
      </c>
      <c r="L191" s="14">
        <f>IF(OR(I191="Case2",I191="Case5"),(Output!B$5-Output!F192)/(Output!E192-Output!F192),0)</f>
        <v>0</v>
      </c>
      <c r="M191" s="14">
        <f>IF(OR(I191="Case4",I191="Case5"),(Output!B$4-Output!F192)/(Output!E192-Output!F192),0)</f>
        <v>0</v>
      </c>
      <c r="N191" s="14">
        <f t="shared" si="4"/>
        <v>0</v>
      </c>
      <c r="O191" s="14">
        <f t="shared" si="5"/>
        <v>0</v>
      </c>
      <c r="P191" s="14">
        <f>IF(I191="Case1",0,IF(I191="Case2",J191*N191,IF(I191="Case3",K191,IF(I191="Case4",K191-J191*O191,IF(I191="Case5",(J191*N191)-(J191*O191),Output!B$4-Output!B$5)))))</f>
        <v>0</v>
      </c>
      <c r="S191" s="31"/>
      <c r="T191" s="31"/>
      <c r="U191" s="31"/>
    </row>
    <row r="192" spans="8:21" ht="12.75">
      <c r="H192" s="16" t="str">
        <f>IF(Output!D193=0," ",Output!D193)</f>
        <v>"?"</v>
      </c>
      <c r="I192" s="14" t="str">
        <f>IF((Output!E193&lt;=Output!B$5),"Case1",IF(AND(Output!E193&lt;=Output!B$4,Output!F193&lt;Output!B$5),"Case2",IF(AND(Output!E193&lt;=Output!B$4,Output!F193&gt;=Output!B$5),"Case3",IF(AND(Output!E193&gt;Output!B$4,Output!F193&gt;=Output!B$5,Output!F193&lt;Output!B$4),"Case4",IF(AND(Output!E193&gt;Output!B$4,Output!F193&lt;Output!B$5),"Case5","Case6")))))</f>
        <v>Case1</v>
      </c>
      <c r="J192" s="14">
        <f>(Output!E193-Output!F193)/2</f>
        <v>0</v>
      </c>
      <c r="K192" s="14" t="e">
        <f>((Output!E193+Output!F193)/2)-Output!B$5</f>
        <v>#VALUE!</v>
      </c>
      <c r="L192" s="14">
        <f>IF(OR(I192="Case2",I192="Case5"),(Output!B$5-Output!F193)/(Output!E193-Output!F193),0)</f>
        <v>0</v>
      </c>
      <c r="M192" s="14">
        <f>IF(OR(I192="Case4",I192="Case5"),(Output!B$4-Output!F193)/(Output!E193-Output!F193),0)</f>
        <v>0</v>
      </c>
      <c r="N192" s="14">
        <f t="shared" si="4"/>
        <v>0</v>
      </c>
      <c r="O192" s="14">
        <f t="shared" si="5"/>
        <v>0</v>
      </c>
      <c r="P192" s="14">
        <f>IF(I192="Case1",0,IF(I192="Case2",J192*N192,IF(I192="Case3",K192,IF(I192="Case4",K192-J192*O192,IF(I192="Case5",(J192*N192)-(J192*O192),Output!B$4-Output!B$5)))))</f>
        <v>0</v>
      </c>
      <c r="S192" s="31"/>
      <c r="T192" s="31"/>
      <c r="U192" s="31"/>
    </row>
    <row r="193" spans="8:21" ht="12.75">
      <c r="H193" s="16" t="str">
        <f>IF(Output!D194=0," ",Output!D194)</f>
        <v>"?"</v>
      </c>
      <c r="I193" s="14" t="str">
        <f>IF((Output!E194&lt;=Output!B$5),"Case1",IF(AND(Output!E194&lt;=Output!B$4,Output!F194&lt;Output!B$5),"Case2",IF(AND(Output!E194&lt;=Output!B$4,Output!F194&gt;=Output!B$5),"Case3",IF(AND(Output!E194&gt;Output!B$4,Output!F194&gt;=Output!B$5,Output!F194&lt;Output!B$4),"Case4",IF(AND(Output!E194&gt;Output!B$4,Output!F194&lt;Output!B$5),"Case5","Case6")))))</f>
        <v>Case1</v>
      </c>
      <c r="J193" s="14">
        <f>(Output!E194-Output!F194)/2</f>
        <v>0</v>
      </c>
      <c r="K193" s="14" t="e">
        <f>((Output!E194+Output!F194)/2)-Output!B$5</f>
        <v>#VALUE!</v>
      </c>
      <c r="L193" s="14">
        <f>IF(OR(I193="Case2",I193="Case5"),(Output!B$5-Output!F194)/(Output!E194-Output!F194),0)</f>
        <v>0</v>
      </c>
      <c r="M193" s="14">
        <f>IF(OR(I193="Case4",I193="Case5"),(Output!B$4-Output!F194)/(Output!E194-Output!F194),0)</f>
        <v>0</v>
      </c>
      <c r="N193" s="14">
        <f t="shared" si="4"/>
        <v>0</v>
      </c>
      <c r="O193" s="14">
        <f t="shared" si="5"/>
        <v>0</v>
      </c>
      <c r="P193" s="14">
        <f>IF(I193="Case1",0,IF(I193="Case2",J193*N193,IF(I193="Case3",K193,IF(I193="Case4",K193-J193*O193,IF(I193="Case5",(J193*N193)-(J193*O193),Output!B$4-Output!B$5)))))</f>
        <v>0</v>
      </c>
      <c r="S193" s="31"/>
      <c r="T193" s="31"/>
      <c r="U193" s="31"/>
    </row>
    <row r="194" spans="8:21" ht="12.75">
      <c r="H194" s="16" t="str">
        <f>IF(Output!D195=0," ",Output!D195)</f>
        <v>"?"</v>
      </c>
      <c r="I194" s="14" t="str">
        <f>IF((Output!E195&lt;=Output!B$5),"Case1",IF(AND(Output!E195&lt;=Output!B$4,Output!F195&lt;Output!B$5),"Case2",IF(AND(Output!E195&lt;=Output!B$4,Output!F195&gt;=Output!B$5),"Case3",IF(AND(Output!E195&gt;Output!B$4,Output!F195&gt;=Output!B$5,Output!F195&lt;Output!B$4),"Case4",IF(AND(Output!E195&gt;Output!B$4,Output!F195&lt;Output!B$5),"Case5","Case6")))))</f>
        <v>Case1</v>
      </c>
      <c r="J194" s="14">
        <f>(Output!E195-Output!F195)/2</f>
        <v>0</v>
      </c>
      <c r="K194" s="14" t="e">
        <f>((Output!E195+Output!F195)/2)-Output!B$5</f>
        <v>#VALUE!</v>
      </c>
      <c r="L194" s="14">
        <f>IF(OR(I194="Case2",I194="Case5"),(Output!B$5-Output!F195)/(Output!E195-Output!F195),0)</f>
        <v>0</v>
      </c>
      <c r="M194" s="14">
        <f>IF(OR(I194="Case4",I194="Case5"),(Output!B$4-Output!F195)/(Output!E195-Output!F195),0)</f>
        <v>0</v>
      </c>
      <c r="N194" s="14">
        <f t="shared" si="4"/>
        <v>0</v>
      </c>
      <c r="O194" s="14">
        <f t="shared" si="5"/>
        <v>0</v>
      </c>
      <c r="P194" s="14">
        <f>IF(I194="Case1",0,IF(I194="Case2",J194*N194,IF(I194="Case3",K194,IF(I194="Case4",K194-J194*O194,IF(I194="Case5",(J194*N194)-(J194*O194),Output!B$4-Output!B$5)))))</f>
        <v>0</v>
      </c>
      <c r="S194" s="31"/>
      <c r="T194" s="31"/>
      <c r="U194" s="31"/>
    </row>
    <row r="195" spans="8:21" ht="12.75">
      <c r="H195" s="16" t="str">
        <f>IF(Output!D196=0," ",Output!D196)</f>
        <v>"?"</v>
      </c>
      <c r="I195" s="14" t="str">
        <f>IF((Output!E196&lt;=Output!B$5),"Case1",IF(AND(Output!E196&lt;=Output!B$4,Output!F196&lt;Output!B$5),"Case2",IF(AND(Output!E196&lt;=Output!B$4,Output!F196&gt;=Output!B$5),"Case3",IF(AND(Output!E196&gt;Output!B$4,Output!F196&gt;=Output!B$5,Output!F196&lt;Output!B$4),"Case4",IF(AND(Output!E196&gt;Output!B$4,Output!F196&lt;Output!B$5),"Case5","Case6")))))</f>
        <v>Case1</v>
      </c>
      <c r="J195" s="14">
        <f>(Output!E196-Output!F196)/2</f>
        <v>0</v>
      </c>
      <c r="K195" s="14" t="e">
        <f>((Output!E196+Output!F196)/2)-Output!B$5</f>
        <v>#VALUE!</v>
      </c>
      <c r="L195" s="14">
        <f>IF(OR(I195="Case2",I195="Case5"),(Output!B$5-Output!F196)/(Output!E196-Output!F196),0)</f>
        <v>0</v>
      </c>
      <c r="M195" s="14">
        <f>IF(OR(I195="Case4",I195="Case5"),(Output!B$4-Output!F196)/(Output!E196-Output!F196),0)</f>
        <v>0</v>
      </c>
      <c r="N195" s="14">
        <f t="shared" si="4"/>
        <v>0</v>
      </c>
      <c r="O195" s="14">
        <f t="shared" si="5"/>
        <v>0</v>
      </c>
      <c r="P195" s="14">
        <f>IF(I195="Case1",0,IF(I195="Case2",J195*N195,IF(I195="Case3",K195,IF(I195="Case4",K195-J195*O195,IF(I195="Case5",(J195*N195)-(J195*O195),Output!B$4-Output!B$5)))))</f>
        <v>0</v>
      </c>
      <c r="S195" s="31"/>
      <c r="T195" s="31"/>
      <c r="U195" s="31"/>
    </row>
    <row r="196" spans="8:21" ht="12.75">
      <c r="H196" s="16" t="str">
        <f>IF(Output!D197=0," ",Output!D197)</f>
        <v>"?"</v>
      </c>
      <c r="I196" s="14" t="str">
        <f>IF((Output!E197&lt;=Output!B$5),"Case1",IF(AND(Output!E197&lt;=Output!B$4,Output!F197&lt;Output!B$5),"Case2",IF(AND(Output!E197&lt;=Output!B$4,Output!F197&gt;=Output!B$5),"Case3",IF(AND(Output!E197&gt;Output!B$4,Output!F197&gt;=Output!B$5,Output!F197&lt;Output!B$4),"Case4",IF(AND(Output!E197&gt;Output!B$4,Output!F197&lt;Output!B$5),"Case5","Case6")))))</f>
        <v>Case1</v>
      </c>
      <c r="J196" s="14">
        <f>(Output!E197-Output!F197)/2</f>
        <v>0</v>
      </c>
      <c r="K196" s="14" t="e">
        <f>((Output!E197+Output!F197)/2)-Output!B$5</f>
        <v>#VALUE!</v>
      </c>
      <c r="L196" s="14">
        <f>IF(OR(I196="Case2",I196="Case5"),(Output!B$5-Output!F197)/(Output!E197-Output!F197),0)</f>
        <v>0</v>
      </c>
      <c r="M196" s="14">
        <f>IF(OR(I196="Case4",I196="Case5"),(Output!B$4-Output!F197)/(Output!E197-Output!F197),0)</f>
        <v>0</v>
      </c>
      <c r="N196" s="14">
        <f t="shared" si="4"/>
        <v>0</v>
      </c>
      <c r="O196" s="14">
        <f t="shared" si="5"/>
        <v>0</v>
      </c>
      <c r="P196" s="14">
        <f>IF(I196="Case1",0,IF(I196="Case2",J196*N196,IF(I196="Case3",K196,IF(I196="Case4",K196-J196*O196,IF(I196="Case5",(J196*N196)-(J196*O196),Output!B$4-Output!B$5)))))</f>
        <v>0</v>
      </c>
      <c r="S196" s="31"/>
      <c r="T196" s="31"/>
      <c r="U196" s="31"/>
    </row>
    <row r="197" spans="8:21" ht="12.75">
      <c r="H197" s="16" t="str">
        <f>IF(Output!D198=0," ",Output!D198)</f>
        <v>"?"</v>
      </c>
      <c r="I197" s="14" t="str">
        <f>IF((Output!E198&lt;=Output!B$5),"Case1",IF(AND(Output!E198&lt;=Output!B$4,Output!F198&lt;Output!B$5),"Case2",IF(AND(Output!E198&lt;=Output!B$4,Output!F198&gt;=Output!B$5),"Case3",IF(AND(Output!E198&gt;Output!B$4,Output!F198&gt;=Output!B$5,Output!F198&lt;Output!B$4),"Case4",IF(AND(Output!E198&gt;Output!B$4,Output!F198&lt;Output!B$5),"Case5","Case6")))))</f>
        <v>Case1</v>
      </c>
      <c r="J197" s="14">
        <f>(Output!E198-Output!F198)/2</f>
        <v>0</v>
      </c>
      <c r="K197" s="14" t="e">
        <f>((Output!E198+Output!F198)/2)-Output!B$5</f>
        <v>#VALUE!</v>
      </c>
      <c r="L197" s="14">
        <f>IF(OR(I197="Case2",I197="Case5"),(Output!B$5-Output!F198)/(Output!E198-Output!F198),0)</f>
        <v>0</v>
      </c>
      <c r="M197" s="14">
        <f>IF(OR(I197="Case4",I197="Case5"),(Output!B$4-Output!F198)/(Output!E198-Output!F198),0)</f>
        <v>0</v>
      </c>
      <c r="N197" s="14">
        <f t="shared" si="4"/>
        <v>0</v>
      </c>
      <c r="O197" s="14">
        <f t="shared" si="5"/>
        <v>0</v>
      </c>
      <c r="P197" s="14">
        <f>IF(I197="Case1",0,IF(I197="Case2",J197*N197,IF(I197="Case3",K197,IF(I197="Case4",K197-J197*O197,IF(I197="Case5",(J197*N197)-(J197*O197),Output!B$4-Output!B$5)))))</f>
        <v>0</v>
      </c>
      <c r="S197" s="31"/>
      <c r="T197" s="31"/>
      <c r="U197" s="31"/>
    </row>
    <row r="198" spans="8:21" ht="12.75">
      <c r="H198" s="16" t="str">
        <f>IF(Output!D199=0," ",Output!D199)</f>
        <v>"?"</v>
      </c>
      <c r="I198" s="14" t="str">
        <f>IF((Output!E199&lt;=Output!B$5),"Case1",IF(AND(Output!E199&lt;=Output!B$4,Output!F199&lt;Output!B$5),"Case2",IF(AND(Output!E199&lt;=Output!B$4,Output!F199&gt;=Output!B$5),"Case3",IF(AND(Output!E199&gt;Output!B$4,Output!F199&gt;=Output!B$5,Output!F199&lt;Output!B$4),"Case4",IF(AND(Output!E199&gt;Output!B$4,Output!F199&lt;Output!B$5),"Case5","Case6")))))</f>
        <v>Case1</v>
      </c>
      <c r="J198" s="14">
        <f>(Output!E199-Output!F199)/2</f>
        <v>0</v>
      </c>
      <c r="K198" s="14" t="e">
        <f>((Output!E199+Output!F199)/2)-Output!B$5</f>
        <v>#VALUE!</v>
      </c>
      <c r="L198" s="14">
        <f>IF(OR(I198="Case2",I198="Case5"),(Output!B$5-Output!F199)/(Output!E199-Output!F199),0)</f>
        <v>0</v>
      </c>
      <c r="M198" s="14">
        <f>IF(OR(I198="Case4",I198="Case5"),(Output!B$4-Output!F199)/(Output!E199-Output!F199),0)</f>
        <v>0</v>
      </c>
      <c r="N198" s="14">
        <f t="shared" si="4"/>
        <v>0</v>
      </c>
      <c r="O198" s="14">
        <f t="shared" si="5"/>
        <v>0</v>
      </c>
      <c r="P198" s="14">
        <f>IF(I198="Case1",0,IF(I198="Case2",J198*N198,IF(I198="Case3",K198,IF(I198="Case4",K198-J198*O198,IF(I198="Case5",(J198*N198)-(J198*O198),Output!B$4-Output!B$5)))))</f>
        <v>0</v>
      </c>
      <c r="S198" s="31"/>
      <c r="T198" s="31"/>
      <c r="U198" s="31"/>
    </row>
    <row r="199" spans="8:21" ht="12.75">
      <c r="H199" s="16" t="str">
        <f>IF(Output!D200=0," ",Output!D200)</f>
        <v>"?"</v>
      </c>
      <c r="I199" s="14" t="str">
        <f>IF((Output!E200&lt;=Output!B$5),"Case1",IF(AND(Output!E200&lt;=Output!B$4,Output!F200&lt;Output!B$5),"Case2",IF(AND(Output!E200&lt;=Output!B$4,Output!F200&gt;=Output!B$5),"Case3",IF(AND(Output!E200&gt;Output!B$4,Output!F200&gt;=Output!B$5,Output!F200&lt;Output!B$4),"Case4",IF(AND(Output!E200&gt;Output!B$4,Output!F200&lt;Output!B$5),"Case5","Case6")))))</f>
        <v>Case1</v>
      </c>
      <c r="J199" s="14">
        <f>(Output!E200-Output!F200)/2</f>
        <v>0</v>
      </c>
      <c r="K199" s="14" t="e">
        <f>((Output!E200+Output!F200)/2)-Output!B$5</f>
        <v>#VALUE!</v>
      </c>
      <c r="L199" s="14">
        <f>IF(OR(I199="Case2",I199="Case5"),(Output!B$5-Output!F200)/(Output!E200-Output!F200),0)</f>
        <v>0</v>
      </c>
      <c r="M199" s="14">
        <f>IF(OR(I199="Case4",I199="Case5"),(Output!B$4-Output!F200)/(Output!E200-Output!F200),0)</f>
        <v>0</v>
      </c>
      <c r="N199" s="14">
        <f t="shared" si="4"/>
        <v>0</v>
      </c>
      <c r="O199" s="14">
        <f t="shared" si="5"/>
        <v>0</v>
      </c>
      <c r="P199" s="14">
        <f>IF(I199="Case1",0,IF(I199="Case2",J199*N199,IF(I199="Case3",K199,IF(I199="Case4",K199-J199*O199,IF(I199="Case5",(J199*N199)-(J199*O199),Output!B$4-Output!B$5)))))</f>
        <v>0</v>
      </c>
      <c r="S199" s="31"/>
      <c r="T199" s="31"/>
      <c r="U199" s="31"/>
    </row>
    <row r="200" spans="8:21" ht="12.75">
      <c r="H200" s="16" t="str">
        <f>IF(Output!D201=0," ",Output!D201)</f>
        <v>"?"</v>
      </c>
      <c r="I200" s="14" t="str">
        <f>IF((Output!E201&lt;=Output!B$5),"Case1",IF(AND(Output!E201&lt;=Output!B$4,Output!F201&lt;Output!B$5),"Case2",IF(AND(Output!E201&lt;=Output!B$4,Output!F201&gt;=Output!B$5),"Case3",IF(AND(Output!E201&gt;Output!B$4,Output!F201&gt;=Output!B$5,Output!F201&lt;Output!B$4),"Case4",IF(AND(Output!E201&gt;Output!B$4,Output!F201&lt;Output!B$5),"Case5","Case6")))))</f>
        <v>Case1</v>
      </c>
      <c r="J200" s="14">
        <f>(Output!E201-Output!F201)/2</f>
        <v>0</v>
      </c>
      <c r="K200" s="14" t="e">
        <f>((Output!E201+Output!F201)/2)-Output!B$5</f>
        <v>#VALUE!</v>
      </c>
      <c r="L200" s="14">
        <f>IF(OR(I200="Case2",I200="Case5"),(Output!B$5-Output!F201)/(Output!E201-Output!F201),0)</f>
        <v>0</v>
      </c>
      <c r="M200" s="14">
        <f>IF(OR(I200="Case4",I200="Case5"),(Output!B$4-Output!F201)/(Output!E201-Output!F201),0)</f>
        <v>0</v>
      </c>
      <c r="N200" s="14">
        <f t="shared" si="4"/>
        <v>0</v>
      </c>
      <c r="O200" s="14">
        <f t="shared" si="5"/>
        <v>0</v>
      </c>
      <c r="P200" s="14">
        <f>IF(I200="Case1",0,IF(I200="Case2",J200*N200,IF(I200="Case3",K200,IF(I200="Case4",K200-J200*O200,IF(I200="Case5",(J200*N200)-(J200*O200),Output!B$4-Output!B$5)))))</f>
        <v>0</v>
      </c>
      <c r="S200" s="31"/>
      <c r="T200" s="31"/>
      <c r="U200" s="31"/>
    </row>
    <row r="201" spans="8:21" ht="12.75">
      <c r="H201" s="16" t="str">
        <f>IF(Output!D202=0," ",Output!D202)</f>
        <v>"?"</v>
      </c>
      <c r="I201" s="14" t="str">
        <f>IF((Output!E202&lt;=Output!B$5),"Case1",IF(AND(Output!E202&lt;=Output!B$4,Output!F202&lt;Output!B$5),"Case2",IF(AND(Output!E202&lt;=Output!B$4,Output!F202&gt;=Output!B$5),"Case3",IF(AND(Output!E202&gt;Output!B$4,Output!F202&gt;=Output!B$5,Output!F202&lt;Output!B$4),"Case4",IF(AND(Output!E202&gt;Output!B$4,Output!F202&lt;Output!B$5),"Case5","Case6")))))</f>
        <v>Case1</v>
      </c>
      <c r="J201" s="14">
        <f>(Output!E202-Output!F202)/2</f>
        <v>0</v>
      </c>
      <c r="K201" s="14" t="e">
        <f>((Output!E202+Output!F202)/2)-Output!B$5</f>
        <v>#VALUE!</v>
      </c>
      <c r="L201" s="14">
        <f>IF(OR(I201="Case2",I201="Case5"),(Output!B$5-Output!F202)/(Output!E202-Output!F202),0)</f>
        <v>0</v>
      </c>
      <c r="M201" s="14">
        <f>IF(OR(I201="Case4",I201="Case5"),(Output!B$4-Output!F202)/(Output!E202-Output!F202),0)</f>
        <v>0</v>
      </c>
      <c r="N201" s="14">
        <f t="shared" si="4"/>
        <v>0</v>
      </c>
      <c r="O201" s="14">
        <f t="shared" si="5"/>
        <v>0</v>
      </c>
      <c r="P201" s="14">
        <f>IF(I201="Case1",0,IF(I201="Case2",J201*N201,IF(I201="Case3",K201,IF(I201="Case4",K201-J201*O201,IF(I201="Case5",(J201*N201)-(J201*O201),Output!B$4-Output!B$5)))))</f>
        <v>0</v>
      </c>
      <c r="S201" s="31"/>
      <c r="T201" s="31"/>
      <c r="U201" s="31"/>
    </row>
    <row r="202" spans="8:21" ht="12.75">
      <c r="H202" s="16" t="str">
        <f>IF(Output!D203=0," ",Output!D203)</f>
        <v>"?"</v>
      </c>
      <c r="I202" s="14" t="str">
        <f>IF((Output!E203&lt;=Output!B$5),"Case1",IF(AND(Output!E203&lt;=Output!B$4,Output!F203&lt;Output!B$5),"Case2",IF(AND(Output!E203&lt;=Output!B$4,Output!F203&gt;=Output!B$5),"Case3",IF(AND(Output!E203&gt;Output!B$4,Output!F203&gt;=Output!B$5,Output!F203&lt;Output!B$4),"Case4",IF(AND(Output!E203&gt;Output!B$4,Output!F203&lt;Output!B$5),"Case5","Case6")))))</f>
        <v>Case1</v>
      </c>
      <c r="J202" s="14">
        <f>(Output!E203-Output!F203)/2</f>
        <v>0</v>
      </c>
      <c r="K202" s="14" t="e">
        <f>((Output!E203+Output!F203)/2)-Output!B$5</f>
        <v>#VALUE!</v>
      </c>
      <c r="L202" s="14">
        <f>IF(OR(I202="Case2",I202="Case5"),(Output!B$5-Output!F203)/(Output!E203-Output!F203),0)</f>
        <v>0</v>
      </c>
      <c r="M202" s="14">
        <f>IF(OR(I202="Case4",I202="Case5"),(Output!B$4-Output!F203)/(Output!E203-Output!F203),0)</f>
        <v>0</v>
      </c>
      <c r="N202" s="14">
        <f aca="true" t="shared" si="6" ref="N202:N265">IF(L202&gt;0,0.9929-1.705*L202+0.7052*L202^2,0)</f>
        <v>0</v>
      </c>
      <c r="O202" s="14">
        <f aca="true" t="shared" si="7" ref="O202:O265">IF(M202&gt;0,0.9929-1.705*M202+0.7052*M202^2,0)</f>
        <v>0</v>
      </c>
      <c r="P202" s="14">
        <f>IF(I202="Case1",0,IF(I202="Case2",J202*N202,IF(I202="Case3",K202,IF(I202="Case4",K202-J202*O202,IF(I202="Case5",(J202*N202)-(J202*O202),Output!B$4-Output!B$5)))))</f>
        <v>0</v>
      </c>
      <c r="S202" s="31"/>
      <c r="T202" s="31"/>
      <c r="U202" s="31"/>
    </row>
    <row r="203" spans="8:21" ht="12.75">
      <c r="H203" s="16" t="str">
        <f>IF(Output!D204=0," ",Output!D204)</f>
        <v>"?"</v>
      </c>
      <c r="I203" s="14" t="str">
        <f>IF((Output!E204&lt;=Output!B$5),"Case1",IF(AND(Output!E204&lt;=Output!B$4,Output!F204&lt;Output!B$5),"Case2",IF(AND(Output!E204&lt;=Output!B$4,Output!F204&gt;=Output!B$5),"Case3",IF(AND(Output!E204&gt;Output!B$4,Output!F204&gt;=Output!B$5,Output!F204&lt;Output!B$4),"Case4",IF(AND(Output!E204&gt;Output!B$4,Output!F204&lt;Output!B$5),"Case5","Case6")))))</f>
        <v>Case1</v>
      </c>
      <c r="J203" s="14">
        <f>(Output!E204-Output!F204)/2</f>
        <v>0</v>
      </c>
      <c r="K203" s="14" t="e">
        <f>((Output!E204+Output!F204)/2)-Output!B$5</f>
        <v>#VALUE!</v>
      </c>
      <c r="L203" s="14">
        <f>IF(OR(I203="Case2",I203="Case5"),(Output!B$5-Output!F204)/(Output!E204-Output!F204),0)</f>
        <v>0</v>
      </c>
      <c r="M203" s="14">
        <f>IF(OR(I203="Case4",I203="Case5"),(Output!B$4-Output!F204)/(Output!E204-Output!F204),0)</f>
        <v>0</v>
      </c>
      <c r="N203" s="14">
        <f t="shared" si="6"/>
        <v>0</v>
      </c>
      <c r="O203" s="14">
        <f t="shared" si="7"/>
        <v>0</v>
      </c>
      <c r="P203" s="14">
        <f>IF(I203="Case1",0,IF(I203="Case2",J203*N203,IF(I203="Case3",K203,IF(I203="Case4",K203-J203*O203,IF(I203="Case5",(J203*N203)-(J203*O203),Output!B$4-Output!B$5)))))</f>
        <v>0</v>
      </c>
      <c r="S203" s="31"/>
      <c r="T203" s="31"/>
      <c r="U203" s="31"/>
    </row>
    <row r="204" spans="8:21" ht="12.75">
      <c r="H204" s="16" t="str">
        <f>IF(Output!D205=0," ",Output!D205)</f>
        <v>"?"</v>
      </c>
      <c r="I204" s="14" t="str">
        <f>IF((Output!E205&lt;=Output!B$5),"Case1",IF(AND(Output!E205&lt;=Output!B$4,Output!F205&lt;Output!B$5),"Case2",IF(AND(Output!E205&lt;=Output!B$4,Output!F205&gt;=Output!B$5),"Case3",IF(AND(Output!E205&gt;Output!B$4,Output!F205&gt;=Output!B$5,Output!F205&lt;Output!B$4),"Case4",IF(AND(Output!E205&gt;Output!B$4,Output!F205&lt;Output!B$5),"Case5","Case6")))))</f>
        <v>Case1</v>
      </c>
      <c r="J204" s="14">
        <f>(Output!E205-Output!F205)/2</f>
        <v>0</v>
      </c>
      <c r="K204" s="14" t="e">
        <f>((Output!E205+Output!F205)/2)-Output!B$5</f>
        <v>#VALUE!</v>
      </c>
      <c r="L204" s="14">
        <f>IF(OR(I204="Case2",I204="Case5"),(Output!B$5-Output!F205)/(Output!E205-Output!F205),0)</f>
        <v>0</v>
      </c>
      <c r="M204" s="14">
        <f>IF(OR(I204="Case4",I204="Case5"),(Output!B$4-Output!F205)/(Output!E205-Output!F205),0)</f>
        <v>0</v>
      </c>
      <c r="N204" s="14">
        <f t="shared" si="6"/>
        <v>0</v>
      </c>
      <c r="O204" s="14">
        <f t="shared" si="7"/>
        <v>0</v>
      </c>
      <c r="P204" s="14">
        <f>IF(I204="Case1",0,IF(I204="Case2",J204*N204,IF(I204="Case3",K204,IF(I204="Case4",K204-J204*O204,IF(I204="Case5",(J204*N204)-(J204*O204),Output!B$4-Output!B$5)))))</f>
        <v>0</v>
      </c>
      <c r="S204" s="31"/>
      <c r="T204" s="31"/>
      <c r="U204" s="31"/>
    </row>
    <row r="205" spans="8:21" ht="12.75">
      <c r="H205" s="16" t="str">
        <f>IF(Output!D206=0," ",Output!D206)</f>
        <v>"?"</v>
      </c>
      <c r="I205" s="14" t="str">
        <f>IF((Output!E206&lt;=Output!B$5),"Case1",IF(AND(Output!E206&lt;=Output!B$4,Output!F206&lt;Output!B$5),"Case2",IF(AND(Output!E206&lt;=Output!B$4,Output!F206&gt;=Output!B$5),"Case3",IF(AND(Output!E206&gt;Output!B$4,Output!F206&gt;=Output!B$5,Output!F206&lt;Output!B$4),"Case4",IF(AND(Output!E206&gt;Output!B$4,Output!F206&lt;Output!B$5),"Case5","Case6")))))</f>
        <v>Case1</v>
      </c>
      <c r="J205" s="14">
        <f>(Output!E206-Output!F206)/2</f>
        <v>0</v>
      </c>
      <c r="K205" s="14" t="e">
        <f>((Output!E206+Output!F206)/2)-Output!B$5</f>
        <v>#VALUE!</v>
      </c>
      <c r="L205" s="14">
        <f>IF(OR(I205="Case2",I205="Case5"),(Output!B$5-Output!F206)/(Output!E206-Output!F206),0)</f>
        <v>0</v>
      </c>
      <c r="M205" s="14">
        <f>IF(OR(I205="Case4",I205="Case5"),(Output!B$4-Output!F206)/(Output!E206-Output!F206),0)</f>
        <v>0</v>
      </c>
      <c r="N205" s="14">
        <f t="shared" si="6"/>
        <v>0</v>
      </c>
      <c r="O205" s="14">
        <f t="shared" si="7"/>
        <v>0</v>
      </c>
      <c r="P205" s="14">
        <f>IF(I205="Case1",0,IF(I205="Case2",J205*N205,IF(I205="Case3",K205,IF(I205="Case4",K205-J205*O205,IF(I205="Case5",(J205*N205)-(J205*O205),Output!B$4-Output!B$5)))))</f>
        <v>0</v>
      </c>
      <c r="S205" s="31"/>
      <c r="T205" s="31"/>
      <c r="U205" s="31"/>
    </row>
    <row r="206" spans="8:21" ht="12.75">
      <c r="H206" s="16" t="str">
        <f>IF(Output!D207=0," ",Output!D207)</f>
        <v>"?"</v>
      </c>
      <c r="I206" s="14" t="str">
        <f>IF((Output!E207&lt;=Output!B$5),"Case1",IF(AND(Output!E207&lt;=Output!B$4,Output!F207&lt;Output!B$5),"Case2",IF(AND(Output!E207&lt;=Output!B$4,Output!F207&gt;=Output!B$5),"Case3",IF(AND(Output!E207&gt;Output!B$4,Output!F207&gt;=Output!B$5,Output!F207&lt;Output!B$4),"Case4",IF(AND(Output!E207&gt;Output!B$4,Output!F207&lt;Output!B$5),"Case5","Case6")))))</f>
        <v>Case1</v>
      </c>
      <c r="J206" s="14">
        <f>(Output!E207-Output!F207)/2</f>
        <v>0</v>
      </c>
      <c r="K206" s="14" t="e">
        <f>((Output!E207+Output!F207)/2)-Output!B$5</f>
        <v>#VALUE!</v>
      </c>
      <c r="L206" s="14">
        <f>IF(OR(I206="Case2",I206="Case5"),(Output!B$5-Output!F207)/(Output!E207-Output!F207),0)</f>
        <v>0</v>
      </c>
      <c r="M206" s="14">
        <f>IF(OR(I206="Case4",I206="Case5"),(Output!B$4-Output!F207)/(Output!E207-Output!F207),0)</f>
        <v>0</v>
      </c>
      <c r="N206" s="14">
        <f t="shared" si="6"/>
        <v>0</v>
      </c>
      <c r="O206" s="14">
        <f t="shared" si="7"/>
        <v>0</v>
      </c>
      <c r="P206" s="14">
        <f>IF(I206="Case1",0,IF(I206="Case2",J206*N206,IF(I206="Case3",K206,IF(I206="Case4",K206-J206*O206,IF(I206="Case5",(J206*N206)-(J206*O206),Output!B$4-Output!B$5)))))</f>
        <v>0</v>
      </c>
      <c r="S206" s="31"/>
      <c r="T206" s="31"/>
      <c r="U206" s="31"/>
    </row>
    <row r="207" spans="8:21" ht="12.75">
      <c r="H207" s="16" t="str">
        <f>IF(Output!D208=0," ",Output!D208)</f>
        <v>"?"</v>
      </c>
      <c r="I207" s="14" t="str">
        <f>IF((Output!E208&lt;=Output!B$5),"Case1",IF(AND(Output!E208&lt;=Output!B$4,Output!F208&lt;Output!B$5),"Case2",IF(AND(Output!E208&lt;=Output!B$4,Output!F208&gt;=Output!B$5),"Case3",IF(AND(Output!E208&gt;Output!B$4,Output!F208&gt;=Output!B$5,Output!F208&lt;Output!B$4),"Case4",IF(AND(Output!E208&gt;Output!B$4,Output!F208&lt;Output!B$5),"Case5","Case6")))))</f>
        <v>Case1</v>
      </c>
      <c r="J207" s="14">
        <f>(Output!E208-Output!F208)/2</f>
        <v>0</v>
      </c>
      <c r="K207" s="14" t="e">
        <f>((Output!E208+Output!F208)/2)-Output!B$5</f>
        <v>#VALUE!</v>
      </c>
      <c r="L207" s="14">
        <f>IF(OR(I207="Case2",I207="Case5"),(Output!B$5-Output!F208)/(Output!E208-Output!F208),0)</f>
        <v>0</v>
      </c>
      <c r="M207" s="14">
        <f>IF(OR(I207="Case4",I207="Case5"),(Output!B$4-Output!F208)/(Output!E208-Output!F208),0)</f>
        <v>0</v>
      </c>
      <c r="N207" s="14">
        <f t="shared" si="6"/>
        <v>0</v>
      </c>
      <c r="O207" s="14">
        <f t="shared" si="7"/>
        <v>0</v>
      </c>
      <c r="P207" s="14">
        <f>IF(I207="Case1",0,IF(I207="Case2",J207*N207,IF(I207="Case3",K207,IF(I207="Case4",K207-J207*O207,IF(I207="Case5",(J207*N207)-(J207*O207),Output!B$4-Output!B$5)))))</f>
        <v>0</v>
      </c>
      <c r="S207" s="31"/>
      <c r="T207" s="31"/>
      <c r="U207" s="31"/>
    </row>
    <row r="208" spans="8:21" ht="12.75">
      <c r="H208" s="16" t="str">
        <f>IF(Output!D209=0," ",Output!D209)</f>
        <v>"?"</v>
      </c>
      <c r="I208" s="14" t="str">
        <f>IF((Output!E209&lt;=Output!B$5),"Case1",IF(AND(Output!E209&lt;=Output!B$4,Output!F209&lt;Output!B$5),"Case2",IF(AND(Output!E209&lt;=Output!B$4,Output!F209&gt;=Output!B$5),"Case3",IF(AND(Output!E209&gt;Output!B$4,Output!F209&gt;=Output!B$5,Output!F209&lt;Output!B$4),"Case4",IF(AND(Output!E209&gt;Output!B$4,Output!F209&lt;Output!B$5),"Case5","Case6")))))</f>
        <v>Case1</v>
      </c>
      <c r="J208" s="14">
        <f>(Output!E209-Output!F209)/2</f>
        <v>0</v>
      </c>
      <c r="K208" s="14" t="e">
        <f>((Output!E209+Output!F209)/2)-Output!B$5</f>
        <v>#VALUE!</v>
      </c>
      <c r="L208" s="14">
        <f>IF(OR(I208="Case2",I208="Case5"),(Output!B$5-Output!F209)/(Output!E209-Output!F209),0)</f>
        <v>0</v>
      </c>
      <c r="M208" s="14">
        <f>IF(OR(I208="Case4",I208="Case5"),(Output!B$4-Output!F209)/(Output!E209-Output!F209),0)</f>
        <v>0</v>
      </c>
      <c r="N208" s="14">
        <f t="shared" si="6"/>
        <v>0</v>
      </c>
      <c r="O208" s="14">
        <f t="shared" si="7"/>
        <v>0</v>
      </c>
      <c r="P208" s="14">
        <f>IF(I208="Case1",0,IF(I208="Case2",J208*N208,IF(I208="Case3",K208,IF(I208="Case4",K208-J208*O208,IF(I208="Case5",(J208*N208)-(J208*O208),Output!B$4-Output!B$5)))))</f>
        <v>0</v>
      </c>
      <c r="S208" s="31"/>
      <c r="T208" s="31"/>
      <c r="U208" s="31"/>
    </row>
    <row r="209" spans="8:21" ht="12.75">
      <c r="H209" s="16" t="str">
        <f>IF(Output!D210=0," ",Output!D210)</f>
        <v>"?"</v>
      </c>
      <c r="I209" s="14" t="str">
        <f>IF((Output!E210&lt;=Output!B$5),"Case1",IF(AND(Output!E210&lt;=Output!B$4,Output!F210&lt;Output!B$5),"Case2",IF(AND(Output!E210&lt;=Output!B$4,Output!F210&gt;=Output!B$5),"Case3",IF(AND(Output!E210&gt;Output!B$4,Output!F210&gt;=Output!B$5,Output!F210&lt;Output!B$4),"Case4",IF(AND(Output!E210&gt;Output!B$4,Output!F210&lt;Output!B$5),"Case5","Case6")))))</f>
        <v>Case1</v>
      </c>
      <c r="J209" s="14">
        <f>(Output!E210-Output!F210)/2</f>
        <v>0</v>
      </c>
      <c r="K209" s="14" t="e">
        <f>((Output!E210+Output!F210)/2)-Output!B$5</f>
        <v>#VALUE!</v>
      </c>
      <c r="L209" s="14">
        <f>IF(OR(I209="Case2",I209="Case5"),(Output!B$5-Output!F210)/(Output!E210-Output!F210),0)</f>
        <v>0</v>
      </c>
      <c r="M209" s="14">
        <f>IF(OR(I209="Case4",I209="Case5"),(Output!B$4-Output!F210)/(Output!E210-Output!F210),0)</f>
        <v>0</v>
      </c>
      <c r="N209" s="14">
        <f t="shared" si="6"/>
        <v>0</v>
      </c>
      <c r="O209" s="14">
        <f t="shared" si="7"/>
        <v>0</v>
      </c>
      <c r="P209" s="14">
        <f>IF(I209="Case1",0,IF(I209="Case2",J209*N209,IF(I209="Case3",K209,IF(I209="Case4",K209-J209*O209,IF(I209="Case5",(J209*N209)-(J209*O209),Output!B$4-Output!B$5)))))</f>
        <v>0</v>
      </c>
      <c r="S209" s="31"/>
      <c r="T209" s="31"/>
      <c r="U209" s="31"/>
    </row>
    <row r="210" spans="8:21" ht="12.75">
      <c r="H210" s="16" t="str">
        <f>IF(Output!D211=0," ",Output!D211)</f>
        <v>"?"</v>
      </c>
      <c r="I210" s="14" t="str">
        <f>IF((Output!E211&lt;=Output!B$5),"Case1",IF(AND(Output!E211&lt;=Output!B$4,Output!F211&lt;Output!B$5),"Case2",IF(AND(Output!E211&lt;=Output!B$4,Output!F211&gt;=Output!B$5),"Case3",IF(AND(Output!E211&gt;Output!B$4,Output!F211&gt;=Output!B$5,Output!F211&lt;Output!B$4),"Case4",IF(AND(Output!E211&gt;Output!B$4,Output!F211&lt;Output!B$5),"Case5","Case6")))))</f>
        <v>Case1</v>
      </c>
      <c r="J210" s="14">
        <f>(Output!E211-Output!F211)/2</f>
        <v>0</v>
      </c>
      <c r="K210" s="14" t="e">
        <f>((Output!E211+Output!F211)/2)-Output!B$5</f>
        <v>#VALUE!</v>
      </c>
      <c r="L210" s="14">
        <f>IF(OR(I210="Case2",I210="Case5"),(Output!B$5-Output!F211)/(Output!E211-Output!F211),0)</f>
        <v>0</v>
      </c>
      <c r="M210" s="14">
        <f>IF(OR(I210="Case4",I210="Case5"),(Output!B$4-Output!F211)/(Output!E211-Output!F211),0)</f>
        <v>0</v>
      </c>
      <c r="N210" s="14">
        <f t="shared" si="6"/>
        <v>0</v>
      </c>
      <c r="O210" s="14">
        <f t="shared" si="7"/>
        <v>0</v>
      </c>
      <c r="P210" s="14">
        <f>IF(I210="Case1",0,IF(I210="Case2",J210*N210,IF(I210="Case3",K210,IF(I210="Case4",K210-J210*O210,IF(I210="Case5",(J210*N210)-(J210*O210),Output!B$4-Output!B$5)))))</f>
        <v>0</v>
      </c>
      <c r="S210" s="31"/>
      <c r="T210" s="31"/>
      <c r="U210" s="31"/>
    </row>
    <row r="211" spans="8:21" ht="12.75">
      <c r="H211" s="16" t="str">
        <f>IF(Output!D212=0," ",Output!D212)</f>
        <v>"?"</v>
      </c>
      <c r="I211" s="14" t="str">
        <f>IF((Output!E212&lt;=Output!B$5),"Case1",IF(AND(Output!E212&lt;=Output!B$4,Output!F212&lt;Output!B$5),"Case2",IF(AND(Output!E212&lt;=Output!B$4,Output!F212&gt;=Output!B$5),"Case3",IF(AND(Output!E212&gt;Output!B$4,Output!F212&gt;=Output!B$5,Output!F212&lt;Output!B$4),"Case4",IF(AND(Output!E212&gt;Output!B$4,Output!F212&lt;Output!B$5),"Case5","Case6")))))</f>
        <v>Case1</v>
      </c>
      <c r="J211" s="14">
        <f>(Output!E212-Output!F212)/2</f>
        <v>0</v>
      </c>
      <c r="K211" s="14" t="e">
        <f>((Output!E212+Output!F212)/2)-Output!B$5</f>
        <v>#VALUE!</v>
      </c>
      <c r="L211" s="14">
        <f>IF(OR(I211="Case2",I211="Case5"),(Output!B$5-Output!F212)/(Output!E212-Output!F212),0)</f>
        <v>0</v>
      </c>
      <c r="M211" s="14">
        <f>IF(OR(I211="Case4",I211="Case5"),(Output!B$4-Output!F212)/(Output!E212-Output!F212),0)</f>
        <v>0</v>
      </c>
      <c r="N211" s="14">
        <f t="shared" si="6"/>
        <v>0</v>
      </c>
      <c r="O211" s="14">
        <f t="shared" si="7"/>
        <v>0</v>
      </c>
      <c r="P211" s="14">
        <f>IF(I211="Case1",0,IF(I211="Case2",J211*N211,IF(I211="Case3",K211,IF(I211="Case4",K211-J211*O211,IF(I211="Case5",(J211*N211)-(J211*O211),Output!B$4-Output!B$5)))))</f>
        <v>0</v>
      </c>
      <c r="S211" s="31"/>
      <c r="T211" s="31"/>
      <c r="U211" s="31"/>
    </row>
    <row r="212" spans="8:21" ht="12.75">
      <c r="H212" s="16" t="str">
        <f>IF(Output!D213=0," ",Output!D213)</f>
        <v>"?"</v>
      </c>
      <c r="I212" s="14" t="str">
        <f>IF((Output!E213&lt;=Output!B$5),"Case1",IF(AND(Output!E213&lt;=Output!B$4,Output!F213&lt;Output!B$5),"Case2",IF(AND(Output!E213&lt;=Output!B$4,Output!F213&gt;=Output!B$5),"Case3",IF(AND(Output!E213&gt;Output!B$4,Output!F213&gt;=Output!B$5,Output!F213&lt;Output!B$4),"Case4",IF(AND(Output!E213&gt;Output!B$4,Output!F213&lt;Output!B$5),"Case5","Case6")))))</f>
        <v>Case1</v>
      </c>
      <c r="J212" s="14">
        <f>(Output!E213-Output!F213)/2</f>
        <v>0</v>
      </c>
      <c r="K212" s="14" t="e">
        <f>((Output!E213+Output!F213)/2)-Output!B$5</f>
        <v>#VALUE!</v>
      </c>
      <c r="L212" s="14">
        <f>IF(OR(I212="Case2",I212="Case5"),(Output!B$5-Output!F213)/(Output!E213-Output!F213),0)</f>
        <v>0</v>
      </c>
      <c r="M212" s="14">
        <f>IF(OR(I212="Case4",I212="Case5"),(Output!B$4-Output!F213)/(Output!E213-Output!F213),0)</f>
        <v>0</v>
      </c>
      <c r="N212" s="14">
        <f t="shared" si="6"/>
        <v>0</v>
      </c>
      <c r="O212" s="14">
        <f t="shared" si="7"/>
        <v>0</v>
      </c>
      <c r="P212" s="14">
        <f>IF(I212="Case1",0,IF(I212="Case2",J212*N212,IF(I212="Case3",K212,IF(I212="Case4",K212-J212*O212,IF(I212="Case5",(J212*N212)-(J212*O212),Output!B$4-Output!B$5)))))</f>
        <v>0</v>
      </c>
      <c r="S212" s="31"/>
      <c r="T212" s="31"/>
      <c r="U212" s="31"/>
    </row>
    <row r="213" spans="8:21" ht="12.75">
      <c r="H213" s="16" t="str">
        <f>IF(Output!D214=0," ",Output!D214)</f>
        <v>"?"</v>
      </c>
      <c r="I213" s="14" t="str">
        <f>IF((Output!E214&lt;=Output!B$5),"Case1",IF(AND(Output!E214&lt;=Output!B$4,Output!F214&lt;Output!B$5),"Case2",IF(AND(Output!E214&lt;=Output!B$4,Output!F214&gt;=Output!B$5),"Case3",IF(AND(Output!E214&gt;Output!B$4,Output!F214&gt;=Output!B$5,Output!F214&lt;Output!B$4),"Case4",IF(AND(Output!E214&gt;Output!B$4,Output!F214&lt;Output!B$5),"Case5","Case6")))))</f>
        <v>Case1</v>
      </c>
      <c r="J213" s="14">
        <f>(Output!E214-Output!F214)/2</f>
        <v>0</v>
      </c>
      <c r="K213" s="14" t="e">
        <f>((Output!E214+Output!F214)/2)-Output!B$5</f>
        <v>#VALUE!</v>
      </c>
      <c r="L213" s="14">
        <f>IF(OR(I213="Case2",I213="Case5"),(Output!B$5-Output!F214)/(Output!E214-Output!F214),0)</f>
        <v>0</v>
      </c>
      <c r="M213" s="14">
        <f>IF(OR(I213="Case4",I213="Case5"),(Output!B$4-Output!F214)/(Output!E214-Output!F214),0)</f>
        <v>0</v>
      </c>
      <c r="N213" s="14">
        <f t="shared" si="6"/>
        <v>0</v>
      </c>
      <c r="O213" s="14">
        <f t="shared" si="7"/>
        <v>0</v>
      </c>
      <c r="P213" s="14">
        <f>IF(I213="Case1",0,IF(I213="Case2",J213*N213,IF(I213="Case3",K213,IF(I213="Case4",K213-J213*O213,IF(I213="Case5",(J213*N213)-(J213*O213),Output!B$4-Output!B$5)))))</f>
        <v>0</v>
      </c>
      <c r="S213" s="31"/>
      <c r="T213" s="31"/>
      <c r="U213" s="31"/>
    </row>
    <row r="214" spans="8:21" ht="12.75">
      <c r="H214" s="16" t="str">
        <f>IF(Output!D215=0," ",Output!D215)</f>
        <v>"?"</v>
      </c>
      <c r="I214" s="14" t="str">
        <f>IF((Output!E215&lt;=Output!B$5),"Case1",IF(AND(Output!E215&lt;=Output!B$4,Output!F215&lt;Output!B$5),"Case2",IF(AND(Output!E215&lt;=Output!B$4,Output!F215&gt;=Output!B$5),"Case3",IF(AND(Output!E215&gt;Output!B$4,Output!F215&gt;=Output!B$5,Output!F215&lt;Output!B$4),"Case4",IF(AND(Output!E215&gt;Output!B$4,Output!F215&lt;Output!B$5),"Case5","Case6")))))</f>
        <v>Case1</v>
      </c>
      <c r="J214" s="14">
        <f>(Output!E215-Output!F215)/2</f>
        <v>0</v>
      </c>
      <c r="K214" s="14" t="e">
        <f>((Output!E215+Output!F215)/2)-Output!B$5</f>
        <v>#VALUE!</v>
      </c>
      <c r="L214" s="14">
        <f>IF(OR(I214="Case2",I214="Case5"),(Output!B$5-Output!F215)/(Output!E215-Output!F215),0)</f>
        <v>0</v>
      </c>
      <c r="M214" s="14">
        <f>IF(OR(I214="Case4",I214="Case5"),(Output!B$4-Output!F215)/(Output!E215-Output!F215),0)</f>
        <v>0</v>
      </c>
      <c r="N214" s="14">
        <f t="shared" si="6"/>
        <v>0</v>
      </c>
      <c r="O214" s="14">
        <f t="shared" si="7"/>
        <v>0</v>
      </c>
      <c r="P214" s="14">
        <f>IF(I214="Case1",0,IF(I214="Case2",J214*N214,IF(I214="Case3",K214,IF(I214="Case4",K214-J214*O214,IF(I214="Case5",(J214*N214)-(J214*O214),Output!B$4-Output!B$5)))))</f>
        <v>0</v>
      </c>
      <c r="S214" s="31"/>
      <c r="T214" s="31"/>
      <c r="U214" s="31"/>
    </row>
    <row r="215" spans="8:21" ht="12.75">
      <c r="H215" s="16" t="str">
        <f>IF(Output!D216=0," ",Output!D216)</f>
        <v>"?"</v>
      </c>
      <c r="I215" s="14" t="str">
        <f>IF((Output!E216&lt;=Output!B$5),"Case1",IF(AND(Output!E216&lt;=Output!B$4,Output!F216&lt;Output!B$5),"Case2",IF(AND(Output!E216&lt;=Output!B$4,Output!F216&gt;=Output!B$5),"Case3",IF(AND(Output!E216&gt;Output!B$4,Output!F216&gt;=Output!B$5,Output!F216&lt;Output!B$4),"Case4",IF(AND(Output!E216&gt;Output!B$4,Output!F216&lt;Output!B$5),"Case5","Case6")))))</f>
        <v>Case1</v>
      </c>
      <c r="J215" s="14">
        <f>(Output!E216-Output!F216)/2</f>
        <v>0</v>
      </c>
      <c r="K215" s="14" t="e">
        <f>((Output!E216+Output!F216)/2)-Output!B$5</f>
        <v>#VALUE!</v>
      </c>
      <c r="L215" s="14">
        <f>IF(OR(I215="Case2",I215="Case5"),(Output!B$5-Output!F216)/(Output!E216-Output!F216),0)</f>
        <v>0</v>
      </c>
      <c r="M215" s="14">
        <f>IF(OR(I215="Case4",I215="Case5"),(Output!B$4-Output!F216)/(Output!E216-Output!F216),0)</f>
        <v>0</v>
      </c>
      <c r="N215" s="14">
        <f t="shared" si="6"/>
        <v>0</v>
      </c>
      <c r="O215" s="14">
        <f t="shared" si="7"/>
        <v>0</v>
      </c>
      <c r="P215" s="14">
        <f>IF(I215="Case1",0,IF(I215="Case2",J215*N215,IF(I215="Case3",K215,IF(I215="Case4",K215-J215*O215,IF(I215="Case5",(J215*N215)-(J215*O215),Output!B$4-Output!B$5)))))</f>
        <v>0</v>
      </c>
      <c r="S215" s="31"/>
      <c r="T215" s="31"/>
      <c r="U215" s="31"/>
    </row>
    <row r="216" spans="8:21" ht="12.75">
      <c r="H216" s="16" t="str">
        <f>IF(Output!D217=0," ",Output!D217)</f>
        <v>"?"</v>
      </c>
      <c r="I216" s="14" t="str">
        <f>IF((Output!E217&lt;=Output!B$5),"Case1",IF(AND(Output!E217&lt;=Output!B$4,Output!F217&lt;Output!B$5),"Case2",IF(AND(Output!E217&lt;=Output!B$4,Output!F217&gt;=Output!B$5),"Case3",IF(AND(Output!E217&gt;Output!B$4,Output!F217&gt;=Output!B$5,Output!F217&lt;Output!B$4),"Case4",IF(AND(Output!E217&gt;Output!B$4,Output!F217&lt;Output!B$5),"Case5","Case6")))))</f>
        <v>Case1</v>
      </c>
      <c r="J216" s="14">
        <f>(Output!E217-Output!F217)/2</f>
        <v>0</v>
      </c>
      <c r="K216" s="14" t="e">
        <f>((Output!E217+Output!F217)/2)-Output!B$5</f>
        <v>#VALUE!</v>
      </c>
      <c r="L216" s="14">
        <f>IF(OR(I216="Case2",I216="Case5"),(Output!B$5-Output!F217)/(Output!E217-Output!F217),0)</f>
        <v>0</v>
      </c>
      <c r="M216" s="14">
        <f>IF(OR(I216="Case4",I216="Case5"),(Output!B$4-Output!F217)/(Output!E217-Output!F217),0)</f>
        <v>0</v>
      </c>
      <c r="N216" s="14">
        <f t="shared" si="6"/>
        <v>0</v>
      </c>
      <c r="O216" s="14">
        <f t="shared" si="7"/>
        <v>0</v>
      </c>
      <c r="P216" s="14">
        <f>IF(I216="Case1",0,IF(I216="Case2",J216*N216,IF(I216="Case3",K216,IF(I216="Case4",K216-J216*O216,IF(I216="Case5",(J216*N216)-(J216*O216),Output!B$4-Output!B$5)))))</f>
        <v>0</v>
      </c>
      <c r="S216" s="31"/>
      <c r="T216" s="31"/>
      <c r="U216" s="31"/>
    </row>
    <row r="217" spans="8:21" ht="12.75">
      <c r="H217" s="16" t="str">
        <f>IF(Output!D218=0," ",Output!D218)</f>
        <v>"?"</v>
      </c>
      <c r="I217" s="14" t="str">
        <f>IF((Output!E218&lt;=Output!B$5),"Case1",IF(AND(Output!E218&lt;=Output!B$4,Output!F218&lt;Output!B$5),"Case2",IF(AND(Output!E218&lt;=Output!B$4,Output!F218&gt;=Output!B$5),"Case3",IF(AND(Output!E218&gt;Output!B$4,Output!F218&gt;=Output!B$5,Output!F218&lt;Output!B$4),"Case4",IF(AND(Output!E218&gt;Output!B$4,Output!F218&lt;Output!B$5),"Case5","Case6")))))</f>
        <v>Case1</v>
      </c>
      <c r="J217" s="14">
        <f>(Output!E218-Output!F218)/2</f>
        <v>0</v>
      </c>
      <c r="K217" s="14" t="e">
        <f>((Output!E218+Output!F218)/2)-Output!B$5</f>
        <v>#VALUE!</v>
      </c>
      <c r="L217" s="14">
        <f>IF(OR(I217="Case2",I217="Case5"),(Output!B$5-Output!F218)/(Output!E218-Output!F218),0)</f>
        <v>0</v>
      </c>
      <c r="M217" s="14">
        <f>IF(OR(I217="Case4",I217="Case5"),(Output!B$4-Output!F218)/(Output!E218-Output!F218),0)</f>
        <v>0</v>
      </c>
      <c r="N217" s="14">
        <f t="shared" si="6"/>
        <v>0</v>
      </c>
      <c r="O217" s="14">
        <f t="shared" si="7"/>
        <v>0</v>
      </c>
      <c r="P217" s="14">
        <f>IF(I217="Case1",0,IF(I217="Case2",J217*N217,IF(I217="Case3",K217,IF(I217="Case4",K217-J217*O217,IF(I217="Case5",(J217*N217)-(J217*O217),Output!B$4-Output!B$5)))))</f>
        <v>0</v>
      </c>
      <c r="S217" s="31"/>
      <c r="T217" s="31"/>
      <c r="U217" s="31"/>
    </row>
    <row r="218" spans="8:21" ht="12.75">
      <c r="H218" s="16" t="str">
        <f>IF(Output!D219=0," ",Output!D219)</f>
        <v>"?"</v>
      </c>
      <c r="I218" s="14" t="str">
        <f>IF((Output!E219&lt;=Output!B$5),"Case1",IF(AND(Output!E219&lt;=Output!B$4,Output!F219&lt;Output!B$5),"Case2",IF(AND(Output!E219&lt;=Output!B$4,Output!F219&gt;=Output!B$5),"Case3",IF(AND(Output!E219&gt;Output!B$4,Output!F219&gt;=Output!B$5,Output!F219&lt;Output!B$4),"Case4",IF(AND(Output!E219&gt;Output!B$4,Output!F219&lt;Output!B$5),"Case5","Case6")))))</f>
        <v>Case1</v>
      </c>
      <c r="J218" s="14">
        <f>(Output!E219-Output!F219)/2</f>
        <v>0</v>
      </c>
      <c r="K218" s="14" t="e">
        <f>((Output!E219+Output!F219)/2)-Output!B$5</f>
        <v>#VALUE!</v>
      </c>
      <c r="L218" s="14">
        <f>IF(OR(I218="Case2",I218="Case5"),(Output!B$5-Output!F219)/(Output!E219-Output!F219),0)</f>
        <v>0</v>
      </c>
      <c r="M218" s="14">
        <f>IF(OR(I218="Case4",I218="Case5"),(Output!B$4-Output!F219)/(Output!E219-Output!F219),0)</f>
        <v>0</v>
      </c>
      <c r="N218" s="14">
        <f t="shared" si="6"/>
        <v>0</v>
      </c>
      <c r="O218" s="14">
        <f t="shared" si="7"/>
        <v>0</v>
      </c>
      <c r="P218" s="14">
        <f>IF(I218="Case1",0,IF(I218="Case2",J218*N218,IF(I218="Case3",K218,IF(I218="Case4",K218-J218*O218,IF(I218="Case5",(J218*N218)-(J218*O218),Output!B$4-Output!B$5)))))</f>
        <v>0</v>
      </c>
      <c r="S218" s="31"/>
      <c r="T218" s="31"/>
      <c r="U218" s="31"/>
    </row>
    <row r="219" spans="8:21" ht="12.75">
      <c r="H219" s="16" t="str">
        <f>IF(Output!D220=0," ",Output!D220)</f>
        <v>"?"</v>
      </c>
      <c r="I219" s="14" t="str">
        <f>IF((Output!E220&lt;=Output!B$5),"Case1",IF(AND(Output!E220&lt;=Output!B$4,Output!F220&lt;Output!B$5),"Case2",IF(AND(Output!E220&lt;=Output!B$4,Output!F220&gt;=Output!B$5),"Case3",IF(AND(Output!E220&gt;Output!B$4,Output!F220&gt;=Output!B$5,Output!F220&lt;Output!B$4),"Case4",IF(AND(Output!E220&gt;Output!B$4,Output!F220&lt;Output!B$5),"Case5","Case6")))))</f>
        <v>Case1</v>
      </c>
      <c r="J219" s="14">
        <f>(Output!E220-Output!F220)/2</f>
        <v>0</v>
      </c>
      <c r="K219" s="14" t="e">
        <f>((Output!E220+Output!F220)/2)-Output!B$5</f>
        <v>#VALUE!</v>
      </c>
      <c r="L219" s="14">
        <f>IF(OR(I219="Case2",I219="Case5"),(Output!B$5-Output!F220)/(Output!E220-Output!F220),0)</f>
        <v>0</v>
      </c>
      <c r="M219" s="14">
        <f>IF(OR(I219="Case4",I219="Case5"),(Output!B$4-Output!F220)/(Output!E220-Output!F220),0)</f>
        <v>0</v>
      </c>
      <c r="N219" s="14">
        <f t="shared" si="6"/>
        <v>0</v>
      </c>
      <c r="O219" s="14">
        <f t="shared" si="7"/>
        <v>0</v>
      </c>
      <c r="P219" s="14">
        <f>IF(I219="Case1",0,IF(I219="Case2",J219*N219,IF(I219="Case3",K219,IF(I219="Case4",K219-J219*O219,IF(I219="Case5",(J219*N219)-(J219*O219),Output!B$4-Output!B$5)))))</f>
        <v>0</v>
      </c>
      <c r="S219" s="31"/>
      <c r="T219" s="31"/>
      <c r="U219" s="31"/>
    </row>
    <row r="220" spans="8:21" ht="12.75">
      <c r="H220" s="16" t="str">
        <f>IF(Output!D221=0," ",Output!D221)</f>
        <v>"?"</v>
      </c>
      <c r="I220" s="14" t="str">
        <f>IF((Output!E221&lt;=Output!B$5),"Case1",IF(AND(Output!E221&lt;=Output!B$4,Output!F221&lt;Output!B$5),"Case2",IF(AND(Output!E221&lt;=Output!B$4,Output!F221&gt;=Output!B$5),"Case3",IF(AND(Output!E221&gt;Output!B$4,Output!F221&gt;=Output!B$5,Output!F221&lt;Output!B$4),"Case4",IF(AND(Output!E221&gt;Output!B$4,Output!F221&lt;Output!B$5),"Case5","Case6")))))</f>
        <v>Case1</v>
      </c>
      <c r="J220" s="14">
        <f>(Output!E221-Output!F221)/2</f>
        <v>0</v>
      </c>
      <c r="K220" s="14" t="e">
        <f>((Output!E221+Output!F221)/2)-Output!B$5</f>
        <v>#VALUE!</v>
      </c>
      <c r="L220" s="14">
        <f>IF(OR(I220="Case2",I220="Case5"),(Output!B$5-Output!F221)/(Output!E221-Output!F221),0)</f>
        <v>0</v>
      </c>
      <c r="M220" s="14">
        <f>IF(OR(I220="Case4",I220="Case5"),(Output!B$4-Output!F221)/(Output!E221-Output!F221),0)</f>
        <v>0</v>
      </c>
      <c r="N220" s="14">
        <f t="shared" si="6"/>
        <v>0</v>
      </c>
      <c r="O220" s="14">
        <f t="shared" si="7"/>
        <v>0</v>
      </c>
      <c r="P220" s="14">
        <f>IF(I220="Case1",0,IF(I220="Case2",J220*N220,IF(I220="Case3",K220,IF(I220="Case4",K220-J220*O220,IF(I220="Case5",(J220*N220)-(J220*O220),Output!B$4-Output!B$5)))))</f>
        <v>0</v>
      </c>
      <c r="S220" s="31"/>
      <c r="T220" s="31"/>
      <c r="U220" s="31"/>
    </row>
    <row r="221" spans="8:21" ht="12.75">
      <c r="H221" s="16" t="str">
        <f>IF(Output!D222=0," ",Output!D222)</f>
        <v>"?"</v>
      </c>
      <c r="I221" s="14" t="str">
        <f>IF((Output!E222&lt;=Output!B$5),"Case1",IF(AND(Output!E222&lt;=Output!B$4,Output!F222&lt;Output!B$5),"Case2",IF(AND(Output!E222&lt;=Output!B$4,Output!F222&gt;=Output!B$5),"Case3",IF(AND(Output!E222&gt;Output!B$4,Output!F222&gt;=Output!B$5,Output!F222&lt;Output!B$4),"Case4",IF(AND(Output!E222&gt;Output!B$4,Output!F222&lt;Output!B$5),"Case5","Case6")))))</f>
        <v>Case1</v>
      </c>
      <c r="J221" s="14">
        <f>(Output!E222-Output!F222)/2</f>
        <v>0</v>
      </c>
      <c r="K221" s="14" t="e">
        <f>((Output!E222+Output!F222)/2)-Output!B$5</f>
        <v>#VALUE!</v>
      </c>
      <c r="L221" s="14">
        <f>IF(OR(I221="Case2",I221="Case5"),(Output!B$5-Output!F222)/(Output!E222-Output!F222),0)</f>
        <v>0</v>
      </c>
      <c r="M221" s="14">
        <f>IF(OR(I221="Case4",I221="Case5"),(Output!B$4-Output!F222)/(Output!E222-Output!F222),0)</f>
        <v>0</v>
      </c>
      <c r="N221" s="14">
        <f t="shared" si="6"/>
        <v>0</v>
      </c>
      <c r="O221" s="14">
        <f t="shared" si="7"/>
        <v>0</v>
      </c>
      <c r="P221" s="14">
        <f>IF(I221="Case1",0,IF(I221="Case2",J221*N221,IF(I221="Case3",K221,IF(I221="Case4",K221-J221*O221,IF(I221="Case5",(J221*N221)-(J221*O221),Output!B$4-Output!B$5)))))</f>
        <v>0</v>
      </c>
      <c r="S221" s="31"/>
      <c r="T221" s="31"/>
      <c r="U221" s="31"/>
    </row>
    <row r="222" spans="8:21" ht="12.75">
      <c r="H222" s="16" t="str">
        <f>IF(Output!D223=0," ",Output!D223)</f>
        <v>"?"</v>
      </c>
      <c r="I222" s="14" t="str">
        <f>IF((Output!E223&lt;=Output!B$5),"Case1",IF(AND(Output!E223&lt;=Output!B$4,Output!F223&lt;Output!B$5),"Case2",IF(AND(Output!E223&lt;=Output!B$4,Output!F223&gt;=Output!B$5),"Case3",IF(AND(Output!E223&gt;Output!B$4,Output!F223&gt;=Output!B$5,Output!F223&lt;Output!B$4),"Case4",IF(AND(Output!E223&gt;Output!B$4,Output!F223&lt;Output!B$5),"Case5","Case6")))))</f>
        <v>Case1</v>
      </c>
      <c r="J222" s="14">
        <f>(Output!E223-Output!F223)/2</f>
        <v>0</v>
      </c>
      <c r="K222" s="14" t="e">
        <f>((Output!E223+Output!F223)/2)-Output!B$5</f>
        <v>#VALUE!</v>
      </c>
      <c r="L222" s="14">
        <f>IF(OR(I222="Case2",I222="Case5"),(Output!B$5-Output!F223)/(Output!E223-Output!F223),0)</f>
        <v>0</v>
      </c>
      <c r="M222" s="14">
        <f>IF(OR(I222="Case4",I222="Case5"),(Output!B$4-Output!F223)/(Output!E223-Output!F223),0)</f>
        <v>0</v>
      </c>
      <c r="N222" s="14">
        <f t="shared" si="6"/>
        <v>0</v>
      </c>
      <c r="O222" s="14">
        <f t="shared" si="7"/>
        <v>0</v>
      </c>
      <c r="P222" s="14">
        <f>IF(I222="Case1",0,IF(I222="Case2",J222*N222,IF(I222="Case3",K222,IF(I222="Case4",K222-J222*O222,IF(I222="Case5",(J222*N222)-(J222*O222),Output!B$4-Output!B$5)))))</f>
        <v>0</v>
      </c>
      <c r="S222" s="31"/>
      <c r="T222" s="31"/>
      <c r="U222" s="31"/>
    </row>
    <row r="223" spans="8:21" ht="12.75">
      <c r="H223" s="16" t="str">
        <f>IF(Output!D224=0," ",Output!D224)</f>
        <v>"?"</v>
      </c>
      <c r="I223" s="14" t="str">
        <f>IF((Output!E224&lt;=Output!B$5),"Case1",IF(AND(Output!E224&lt;=Output!B$4,Output!F224&lt;Output!B$5),"Case2",IF(AND(Output!E224&lt;=Output!B$4,Output!F224&gt;=Output!B$5),"Case3",IF(AND(Output!E224&gt;Output!B$4,Output!F224&gt;=Output!B$5,Output!F224&lt;Output!B$4),"Case4",IF(AND(Output!E224&gt;Output!B$4,Output!F224&lt;Output!B$5),"Case5","Case6")))))</f>
        <v>Case1</v>
      </c>
      <c r="J223" s="14">
        <f>(Output!E224-Output!F224)/2</f>
        <v>0</v>
      </c>
      <c r="K223" s="14" t="e">
        <f>((Output!E224+Output!F224)/2)-Output!B$5</f>
        <v>#VALUE!</v>
      </c>
      <c r="L223" s="14">
        <f>IF(OR(I223="Case2",I223="Case5"),(Output!B$5-Output!F224)/(Output!E224-Output!F224),0)</f>
        <v>0</v>
      </c>
      <c r="M223" s="14">
        <f>IF(OR(I223="Case4",I223="Case5"),(Output!B$4-Output!F224)/(Output!E224-Output!F224),0)</f>
        <v>0</v>
      </c>
      <c r="N223" s="14">
        <f t="shared" si="6"/>
        <v>0</v>
      </c>
      <c r="O223" s="14">
        <f t="shared" si="7"/>
        <v>0</v>
      </c>
      <c r="P223" s="14">
        <f>IF(I223="Case1",0,IF(I223="Case2",J223*N223,IF(I223="Case3",K223,IF(I223="Case4",K223-J223*O223,IF(I223="Case5",(J223*N223)-(J223*O223),Output!B$4-Output!B$5)))))</f>
        <v>0</v>
      </c>
      <c r="S223" s="31"/>
      <c r="T223" s="31"/>
      <c r="U223" s="31"/>
    </row>
    <row r="224" spans="8:21" ht="12.75">
      <c r="H224" s="16" t="str">
        <f>IF(Output!D225=0," ",Output!D225)</f>
        <v>"?"</v>
      </c>
      <c r="I224" s="14" t="str">
        <f>IF((Output!E225&lt;=Output!B$5),"Case1",IF(AND(Output!E225&lt;=Output!B$4,Output!F225&lt;Output!B$5),"Case2",IF(AND(Output!E225&lt;=Output!B$4,Output!F225&gt;=Output!B$5),"Case3",IF(AND(Output!E225&gt;Output!B$4,Output!F225&gt;=Output!B$5,Output!F225&lt;Output!B$4),"Case4",IF(AND(Output!E225&gt;Output!B$4,Output!F225&lt;Output!B$5),"Case5","Case6")))))</f>
        <v>Case1</v>
      </c>
      <c r="J224" s="14">
        <f>(Output!E225-Output!F225)/2</f>
        <v>0</v>
      </c>
      <c r="K224" s="14" t="e">
        <f>((Output!E225+Output!F225)/2)-Output!B$5</f>
        <v>#VALUE!</v>
      </c>
      <c r="L224" s="14">
        <f>IF(OR(I224="Case2",I224="Case5"),(Output!B$5-Output!F225)/(Output!E225-Output!F225),0)</f>
        <v>0</v>
      </c>
      <c r="M224" s="14">
        <f>IF(OR(I224="Case4",I224="Case5"),(Output!B$4-Output!F225)/(Output!E225-Output!F225),0)</f>
        <v>0</v>
      </c>
      <c r="N224" s="14">
        <f t="shared" si="6"/>
        <v>0</v>
      </c>
      <c r="O224" s="14">
        <f t="shared" si="7"/>
        <v>0</v>
      </c>
      <c r="P224" s="14">
        <f>IF(I224="Case1",0,IF(I224="Case2",J224*N224,IF(I224="Case3",K224,IF(I224="Case4",K224-J224*O224,IF(I224="Case5",(J224*N224)-(J224*O224),Output!B$4-Output!B$5)))))</f>
        <v>0</v>
      </c>
      <c r="S224" s="31"/>
      <c r="T224" s="31"/>
      <c r="U224" s="31"/>
    </row>
    <row r="225" spans="8:21" ht="12.75">
      <c r="H225" s="16" t="str">
        <f>IF(Output!D226=0," ",Output!D226)</f>
        <v>"?"</v>
      </c>
      <c r="I225" s="14" t="str">
        <f>IF((Output!E226&lt;=Output!B$5),"Case1",IF(AND(Output!E226&lt;=Output!B$4,Output!F226&lt;Output!B$5),"Case2",IF(AND(Output!E226&lt;=Output!B$4,Output!F226&gt;=Output!B$5),"Case3",IF(AND(Output!E226&gt;Output!B$4,Output!F226&gt;=Output!B$5,Output!F226&lt;Output!B$4),"Case4",IF(AND(Output!E226&gt;Output!B$4,Output!F226&lt;Output!B$5),"Case5","Case6")))))</f>
        <v>Case1</v>
      </c>
      <c r="J225" s="14">
        <f>(Output!E226-Output!F226)/2</f>
        <v>0</v>
      </c>
      <c r="K225" s="14" t="e">
        <f>((Output!E226+Output!F226)/2)-Output!B$5</f>
        <v>#VALUE!</v>
      </c>
      <c r="L225" s="14">
        <f>IF(OR(I225="Case2",I225="Case5"),(Output!B$5-Output!F226)/(Output!E226-Output!F226),0)</f>
        <v>0</v>
      </c>
      <c r="M225" s="14">
        <f>IF(OR(I225="Case4",I225="Case5"),(Output!B$4-Output!F226)/(Output!E226-Output!F226),0)</f>
        <v>0</v>
      </c>
      <c r="N225" s="14">
        <f t="shared" si="6"/>
        <v>0</v>
      </c>
      <c r="O225" s="14">
        <f t="shared" si="7"/>
        <v>0</v>
      </c>
      <c r="P225" s="14">
        <f>IF(I225="Case1",0,IF(I225="Case2",J225*N225,IF(I225="Case3",K225,IF(I225="Case4",K225-J225*O225,IF(I225="Case5",(J225*N225)-(J225*O225),Output!B$4-Output!B$5)))))</f>
        <v>0</v>
      </c>
      <c r="S225" s="31"/>
      <c r="T225" s="31"/>
      <c r="U225" s="31"/>
    </row>
    <row r="226" spans="8:21" ht="12.75">
      <c r="H226" s="16" t="str">
        <f>IF(Output!D227=0," ",Output!D227)</f>
        <v>"?"</v>
      </c>
      <c r="I226" s="14" t="str">
        <f>IF((Output!E227&lt;=Output!B$5),"Case1",IF(AND(Output!E227&lt;=Output!B$4,Output!F227&lt;Output!B$5),"Case2",IF(AND(Output!E227&lt;=Output!B$4,Output!F227&gt;=Output!B$5),"Case3",IF(AND(Output!E227&gt;Output!B$4,Output!F227&gt;=Output!B$5,Output!F227&lt;Output!B$4),"Case4",IF(AND(Output!E227&gt;Output!B$4,Output!F227&lt;Output!B$5),"Case5","Case6")))))</f>
        <v>Case1</v>
      </c>
      <c r="J226" s="14">
        <f>(Output!E227-Output!F227)/2</f>
        <v>0</v>
      </c>
      <c r="K226" s="14" t="e">
        <f>((Output!E227+Output!F227)/2)-Output!B$5</f>
        <v>#VALUE!</v>
      </c>
      <c r="L226" s="14">
        <f>IF(OR(I226="Case2",I226="Case5"),(Output!B$5-Output!F227)/(Output!E227-Output!F227),0)</f>
        <v>0</v>
      </c>
      <c r="M226" s="14">
        <f>IF(OR(I226="Case4",I226="Case5"),(Output!B$4-Output!F227)/(Output!E227-Output!F227),0)</f>
        <v>0</v>
      </c>
      <c r="N226" s="14">
        <f t="shared" si="6"/>
        <v>0</v>
      </c>
      <c r="O226" s="14">
        <f t="shared" si="7"/>
        <v>0</v>
      </c>
      <c r="P226" s="14">
        <f>IF(I226="Case1",0,IF(I226="Case2",J226*N226,IF(I226="Case3",K226,IF(I226="Case4",K226-J226*O226,IF(I226="Case5",(J226*N226)-(J226*O226),Output!B$4-Output!B$5)))))</f>
        <v>0</v>
      </c>
      <c r="S226" s="31"/>
      <c r="T226" s="31"/>
      <c r="U226" s="31"/>
    </row>
    <row r="227" spans="8:21" ht="12.75">
      <c r="H227" s="16" t="str">
        <f>IF(Output!D228=0," ",Output!D228)</f>
        <v>"?"</v>
      </c>
      <c r="I227" s="14" t="str">
        <f>IF((Output!E228&lt;=Output!B$5),"Case1",IF(AND(Output!E228&lt;=Output!B$4,Output!F228&lt;Output!B$5),"Case2",IF(AND(Output!E228&lt;=Output!B$4,Output!F228&gt;=Output!B$5),"Case3",IF(AND(Output!E228&gt;Output!B$4,Output!F228&gt;=Output!B$5,Output!F228&lt;Output!B$4),"Case4",IF(AND(Output!E228&gt;Output!B$4,Output!F228&lt;Output!B$5),"Case5","Case6")))))</f>
        <v>Case1</v>
      </c>
      <c r="J227" s="14">
        <f>(Output!E228-Output!F228)/2</f>
        <v>0</v>
      </c>
      <c r="K227" s="14" t="e">
        <f>((Output!E228+Output!F228)/2)-Output!B$5</f>
        <v>#VALUE!</v>
      </c>
      <c r="L227" s="14">
        <f>IF(OR(I227="Case2",I227="Case5"),(Output!B$5-Output!F228)/(Output!E228-Output!F228),0)</f>
        <v>0</v>
      </c>
      <c r="M227" s="14">
        <f>IF(OR(I227="Case4",I227="Case5"),(Output!B$4-Output!F228)/(Output!E228-Output!F228),0)</f>
        <v>0</v>
      </c>
      <c r="N227" s="14">
        <f t="shared" si="6"/>
        <v>0</v>
      </c>
      <c r="O227" s="14">
        <f t="shared" si="7"/>
        <v>0</v>
      </c>
      <c r="P227" s="14">
        <f>IF(I227="Case1",0,IF(I227="Case2",J227*N227,IF(I227="Case3",K227,IF(I227="Case4",K227-J227*O227,IF(I227="Case5",(J227*N227)-(J227*O227),Output!B$4-Output!B$5)))))</f>
        <v>0</v>
      </c>
      <c r="S227" s="31"/>
      <c r="T227" s="31"/>
      <c r="U227" s="31"/>
    </row>
    <row r="228" spans="8:21" ht="12.75">
      <c r="H228" s="16" t="str">
        <f>IF(Output!D229=0," ",Output!D229)</f>
        <v>"?"</v>
      </c>
      <c r="I228" s="14" t="str">
        <f>IF((Output!E229&lt;=Output!B$5),"Case1",IF(AND(Output!E229&lt;=Output!B$4,Output!F229&lt;Output!B$5),"Case2",IF(AND(Output!E229&lt;=Output!B$4,Output!F229&gt;=Output!B$5),"Case3",IF(AND(Output!E229&gt;Output!B$4,Output!F229&gt;=Output!B$5,Output!F229&lt;Output!B$4),"Case4",IF(AND(Output!E229&gt;Output!B$4,Output!F229&lt;Output!B$5),"Case5","Case6")))))</f>
        <v>Case1</v>
      </c>
      <c r="J228" s="14">
        <f>(Output!E229-Output!F229)/2</f>
        <v>0</v>
      </c>
      <c r="K228" s="14" t="e">
        <f>((Output!E229+Output!F229)/2)-Output!B$5</f>
        <v>#VALUE!</v>
      </c>
      <c r="L228" s="14">
        <f>IF(OR(I228="Case2",I228="Case5"),(Output!B$5-Output!F229)/(Output!E229-Output!F229),0)</f>
        <v>0</v>
      </c>
      <c r="M228" s="14">
        <f>IF(OR(I228="Case4",I228="Case5"),(Output!B$4-Output!F229)/(Output!E229-Output!F229),0)</f>
        <v>0</v>
      </c>
      <c r="N228" s="14">
        <f t="shared" si="6"/>
        <v>0</v>
      </c>
      <c r="O228" s="14">
        <f t="shared" si="7"/>
        <v>0</v>
      </c>
      <c r="P228" s="14">
        <f>IF(I228="Case1",0,IF(I228="Case2",J228*N228,IF(I228="Case3",K228,IF(I228="Case4",K228-J228*O228,IF(I228="Case5",(J228*N228)-(J228*O228),Output!B$4-Output!B$5)))))</f>
        <v>0</v>
      </c>
      <c r="S228" s="31"/>
      <c r="T228" s="31"/>
      <c r="U228" s="31"/>
    </row>
    <row r="229" spans="8:21" ht="12.75">
      <c r="H229" s="16" t="str">
        <f>IF(Output!D230=0," ",Output!D230)</f>
        <v>"?"</v>
      </c>
      <c r="I229" s="14" t="str">
        <f>IF((Output!E230&lt;=Output!B$5),"Case1",IF(AND(Output!E230&lt;=Output!B$4,Output!F230&lt;Output!B$5),"Case2",IF(AND(Output!E230&lt;=Output!B$4,Output!F230&gt;=Output!B$5),"Case3",IF(AND(Output!E230&gt;Output!B$4,Output!F230&gt;=Output!B$5,Output!F230&lt;Output!B$4),"Case4",IF(AND(Output!E230&gt;Output!B$4,Output!F230&lt;Output!B$5),"Case5","Case6")))))</f>
        <v>Case1</v>
      </c>
      <c r="J229" s="14">
        <f>(Output!E230-Output!F230)/2</f>
        <v>0</v>
      </c>
      <c r="K229" s="14" t="e">
        <f>((Output!E230+Output!F230)/2)-Output!B$5</f>
        <v>#VALUE!</v>
      </c>
      <c r="L229" s="14">
        <f>IF(OR(I229="Case2",I229="Case5"),(Output!B$5-Output!F230)/(Output!E230-Output!F230),0)</f>
        <v>0</v>
      </c>
      <c r="M229" s="14">
        <f>IF(OR(I229="Case4",I229="Case5"),(Output!B$4-Output!F230)/(Output!E230-Output!F230),0)</f>
        <v>0</v>
      </c>
      <c r="N229" s="14">
        <f t="shared" si="6"/>
        <v>0</v>
      </c>
      <c r="O229" s="14">
        <f t="shared" si="7"/>
        <v>0</v>
      </c>
      <c r="P229" s="14">
        <f>IF(I229="Case1",0,IF(I229="Case2",J229*N229,IF(I229="Case3",K229,IF(I229="Case4",K229-J229*O229,IF(I229="Case5",(J229*N229)-(J229*O229),Output!B$4-Output!B$5)))))</f>
        <v>0</v>
      </c>
      <c r="S229" s="31"/>
      <c r="T229" s="31"/>
      <c r="U229" s="31"/>
    </row>
    <row r="230" spans="8:21" ht="12.75">
      <c r="H230" s="16" t="str">
        <f>IF(Output!D231=0," ",Output!D231)</f>
        <v>"?"</v>
      </c>
      <c r="I230" s="14" t="str">
        <f>IF((Output!E231&lt;=Output!B$5),"Case1",IF(AND(Output!E231&lt;=Output!B$4,Output!F231&lt;Output!B$5),"Case2",IF(AND(Output!E231&lt;=Output!B$4,Output!F231&gt;=Output!B$5),"Case3",IF(AND(Output!E231&gt;Output!B$4,Output!F231&gt;=Output!B$5,Output!F231&lt;Output!B$4),"Case4",IF(AND(Output!E231&gt;Output!B$4,Output!F231&lt;Output!B$5),"Case5","Case6")))))</f>
        <v>Case1</v>
      </c>
      <c r="J230" s="14">
        <f>(Output!E231-Output!F231)/2</f>
        <v>0</v>
      </c>
      <c r="K230" s="14" t="e">
        <f>((Output!E231+Output!F231)/2)-Output!B$5</f>
        <v>#VALUE!</v>
      </c>
      <c r="L230" s="14">
        <f>IF(OR(I230="Case2",I230="Case5"),(Output!B$5-Output!F231)/(Output!E231-Output!F231),0)</f>
        <v>0</v>
      </c>
      <c r="M230" s="14">
        <f>IF(OR(I230="Case4",I230="Case5"),(Output!B$4-Output!F231)/(Output!E231-Output!F231),0)</f>
        <v>0</v>
      </c>
      <c r="N230" s="14">
        <f t="shared" si="6"/>
        <v>0</v>
      </c>
      <c r="O230" s="14">
        <f t="shared" si="7"/>
        <v>0</v>
      </c>
      <c r="P230" s="14">
        <f>IF(I230="Case1",0,IF(I230="Case2",J230*N230,IF(I230="Case3",K230,IF(I230="Case4",K230-J230*O230,IF(I230="Case5",(J230*N230)-(J230*O230),Output!B$4-Output!B$5)))))</f>
        <v>0</v>
      </c>
      <c r="S230" s="31"/>
      <c r="T230" s="31"/>
      <c r="U230" s="31"/>
    </row>
    <row r="231" spans="8:21" ht="12.75">
      <c r="H231" s="16" t="str">
        <f>IF(Output!D232=0," ",Output!D232)</f>
        <v>"?"</v>
      </c>
      <c r="I231" s="14" t="str">
        <f>IF((Output!E232&lt;=Output!B$5),"Case1",IF(AND(Output!E232&lt;=Output!B$4,Output!F232&lt;Output!B$5),"Case2",IF(AND(Output!E232&lt;=Output!B$4,Output!F232&gt;=Output!B$5),"Case3",IF(AND(Output!E232&gt;Output!B$4,Output!F232&gt;=Output!B$5,Output!F232&lt;Output!B$4),"Case4",IF(AND(Output!E232&gt;Output!B$4,Output!F232&lt;Output!B$5),"Case5","Case6")))))</f>
        <v>Case1</v>
      </c>
      <c r="J231" s="14">
        <f>(Output!E232-Output!F232)/2</f>
        <v>0</v>
      </c>
      <c r="K231" s="14" t="e">
        <f>((Output!E232+Output!F232)/2)-Output!B$5</f>
        <v>#VALUE!</v>
      </c>
      <c r="L231" s="14">
        <f>IF(OR(I231="Case2",I231="Case5"),(Output!B$5-Output!F232)/(Output!E232-Output!F232),0)</f>
        <v>0</v>
      </c>
      <c r="M231" s="14">
        <f>IF(OR(I231="Case4",I231="Case5"),(Output!B$4-Output!F232)/(Output!E232-Output!F232),0)</f>
        <v>0</v>
      </c>
      <c r="N231" s="14">
        <f t="shared" si="6"/>
        <v>0</v>
      </c>
      <c r="O231" s="14">
        <f t="shared" si="7"/>
        <v>0</v>
      </c>
      <c r="P231" s="14">
        <f>IF(I231="Case1",0,IF(I231="Case2",J231*N231,IF(I231="Case3",K231,IF(I231="Case4",K231-J231*O231,IF(I231="Case5",(J231*N231)-(J231*O231),Output!B$4-Output!B$5)))))</f>
        <v>0</v>
      </c>
      <c r="S231" s="31"/>
      <c r="T231" s="31"/>
      <c r="U231" s="31"/>
    </row>
    <row r="232" spans="8:21" ht="12.75">
      <c r="H232" s="16" t="str">
        <f>IF(Output!D233=0," ",Output!D233)</f>
        <v>"?"</v>
      </c>
      <c r="I232" s="14" t="str">
        <f>IF((Output!E233&lt;=Output!B$5),"Case1",IF(AND(Output!E233&lt;=Output!B$4,Output!F233&lt;Output!B$5),"Case2",IF(AND(Output!E233&lt;=Output!B$4,Output!F233&gt;=Output!B$5),"Case3",IF(AND(Output!E233&gt;Output!B$4,Output!F233&gt;=Output!B$5,Output!F233&lt;Output!B$4),"Case4",IF(AND(Output!E233&gt;Output!B$4,Output!F233&lt;Output!B$5),"Case5","Case6")))))</f>
        <v>Case1</v>
      </c>
      <c r="J232" s="14">
        <f>(Output!E233-Output!F233)/2</f>
        <v>0</v>
      </c>
      <c r="K232" s="14" t="e">
        <f>((Output!E233+Output!F233)/2)-Output!B$5</f>
        <v>#VALUE!</v>
      </c>
      <c r="L232" s="14">
        <f>IF(OR(I232="Case2",I232="Case5"),(Output!B$5-Output!F233)/(Output!E233-Output!F233),0)</f>
        <v>0</v>
      </c>
      <c r="M232" s="14">
        <f>IF(OR(I232="Case4",I232="Case5"),(Output!B$4-Output!F233)/(Output!E233-Output!F233),0)</f>
        <v>0</v>
      </c>
      <c r="N232" s="14">
        <f t="shared" si="6"/>
        <v>0</v>
      </c>
      <c r="O232" s="14">
        <f t="shared" si="7"/>
        <v>0</v>
      </c>
      <c r="P232" s="14">
        <f>IF(I232="Case1",0,IF(I232="Case2",J232*N232,IF(I232="Case3",K232,IF(I232="Case4",K232-J232*O232,IF(I232="Case5",(J232*N232)-(J232*O232),Output!B$4-Output!B$5)))))</f>
        <v>0</v>
      </c>
      <c r="S232" s="31"/>
      <c r="T232" s="31"/>
      <c r="U232" s="31"/>
    </row>
    <row r="233" spans="8:21" ht="12.75">
      <c r="H233" s="16" t="str">
        <f>IF(Output!D234=0," ",Output!D234)</f>
        <v>"?"</v>
      </c>
      <c r="I233" s="14" t="str">
        <f>IF((Output!E234&lt;=Output!B$5),"Case1",IF(AND(Output!E234&lt;=Output!B$4,Output!F234&lt;Output!B$5),"Case2",IF(AND(Output!E234&lt;=Output!B$4,Output!F234&gt;=Output!B$5),"Case3",IF(AND(Output!E234&gt;Output!B$4,Output!F234&gt;=Output!B$5,Output!F234&lt;Output!B$4),"Case4",IF(AND(Output!E234&gt;Output!B$4,Output!F234&lt;Output!B$5),"Case5","Case6")))))</f>
        <v>Case1</v>
      </c>
      <c r="J233" s="14">
        <f>(Output!E234-Output!F234)/2</f>
        <v>0</v>
      </c>
      <c r="K233" s="14" t="e">
        <f>((Output!E234+Output!F234)/2)-Output!B$5</f>
        <v>#VALUE!</v>
      </c>
      <c r="L233" s="14">
        <f>IF(OR(I233="Case2",I233="Case5"),(Output!B$5-Output!F234)/(Output!E234-Output!F234),0)</f>
        <v>0</v>
      </c>
      <c r="M233" s="14">
        <f>IF(OR(I233="Case4",I233="Case5"),(Output!B$4-Output!F234)/(Output!E234-Output!F234),0)</f>
        <v>0</v>
      </c>
      <c r="N233" s="14">
        <f t="shared" si="6"/>
        <v>0</v>
      </c>
      <c r="O233" s="14">
        <f t="shared" si="7"/>
        <v>0</v>
      </c>
      <c r="P233" s="14">
        <f>IF(I233="Case1",0,IF(I233="Case2",J233*N233,IF(I233="Case3",K233,IF(I233="Case4",K233-J233*O233,IF(I233="Case5",(J233*N233)-(J233*O233),Output!B$4-Output!B$5)))))</f>
        <v>0</v>
      </c>
      <c r="S233" s="31"/>
      <c r="T233" s="31"/>
      <c r="U233" s="31"/>
    </row>
    <row r="234" spans="8:21" ht="12.75">
      <c r="H234" s="16" t="str">
        <f>IF(Output!D235=0," ",Output!D235)</f>
        <v>"?"</v>
      </c>
      <c r="I234" s="14" t="str">
        <f>IF((Output!E235&lt;=Output!B$5),"Case1",IF(AND(Output!E235&lt;=Output!B$4,Output!F235&lt;Output!B$5),"Case2",IF(AND(Output!E235&lt;=Output!B$4,Output!F235&gt;=Output!B$5),"Case3",IF(AND(Output!E235&gt;Output!B$4,Output!F235&gt;=Output!B$5,Output!F235&lt;Output!B$4),"Case4",IF(AND(Output!E235&gt;Output!B$4,Output!F235&lt;Output!B$5),"Case5","Case6")))))</f>
        <v>Case1</v>
      </c>
      <c r="J234" s="14">
        <f>(Output!E235-Output!F235)/2</f>
        <v>0</v>
      </c>
      <c r="K234" s="14" t="e">
        <f>((Output!E235+Output!F235)/2)-Output!B$5</f>
        <v>#VALUE!</v>
      </c>
      <c r="L234" s="14">
        <f>IF(OR(I234="Case2",I234="Case5"),(Output!B$5-Output!F235)/(Output!E235-Output!F235),0)</f>
        <v>0</v>
      </c>
      <c r="M234" s="14">
        <f>IF(OR(I234="Case4",I234="Case5"),(Output!B$4-Output!F235)/(Output!E235-Output!F235),0)</f>
        <v>0</v>
      </c>
      <c r="N234" s="14">
        <f t="shared" si="6"/>
        <v>0</v>
      </c>
      <c r="O234" s="14">
        <f t="shared" si="7"/>
        <v>0</v>
      </c>
      <c r="P234" s="14">
        <f>IF(I234="Case1",0,IF(I234="Case2",J234*N234,IF(I234="Case3",K234,IF(I234="Case4",K234-J234*O234,IF(I234="Case5",(J234*N234)-(J234*O234),Output!B$4-Output!B$5)))))</f>
        <v>0</v>
      </c>
      <c r="S234" s="31"/>
      <c r="T234" s="31"/>
      <c r="U234" s="31"/>
    </row>
    <row r="235" spans="8:21" ht="12.75">
      <c r="H235" s="16" t="str">
        <f>IF(Output!D236=0," ",Output!D236)</f>
        <v>"?"</v>
      </c>
      <c r="I235" s="14" t="str">
        <f>IF((Output!E236&lt;=Output!B$5),"Case1",IF(AND(Output!E236&lt;=Output!B$4,Output!F236&lt;Output!B$5),"Case2",IF(AND(Output!E236&lt;=Output!B$4,Output!F236&gt;=Output!B$5),"Case3",IF(AND(Output!E236&gt;Output!B$4,Output!F236&gt;=Output!B$5,Output!F236&lt;Output!B$4),"Case4",IF(AND(Output!E236&gt;Output!B$4,Output!F236&lt;Output!B$5),"Case5","Case6")))))</f>
        <v>Case1</v>
      </c>
      <c r="J235" s="14">
        <f>(Output!E236-Output!F236)/2</f>
        <v>0</v>
      </c>
      <c r="K235" s="14" t="e">
        <f>((Output!E236+Output!F236)/2)-Output!B$5</f>
        <v>#VALUE!</v>
      </c>
      <c r="L235" s="14">
        <f>IF(OR(I235="Case2",I235="Case5"),(Output!B$5-Output!F236)/(Output!E236-Output!F236),0)</f>
        <v>0</v>
      </c>
      <c r="M235" s="14">
        <f>IF(OR(I235="Case4",I235="Case5"),(Output!B$4-Output!F236)/(Output!E236-Output!F236),0)</f>
        <v>0</v>
      </c>
      <c r="N235" s="14">
        <f t="shared" si="6"/>
        <v>0</v>
      </c>
      <c r="O235" s="14">
        <f t="shared" si="7"/>
        <v>0</v>
      </c>
      <c r="P235" s="14">
        <f>IF(I235="Case1",0,IF(I235="Case2",J235*N235,IF(I235="Case3",K235,IF(I235="Case4",K235-J235*O235,IF(I235="Case5",(J235*N235)-(J235*O235),Output!B$4-Output!B$5)))))</f>
        <v>0</v>
      </c>
      <c r="S235" s="31"/>
      <c r="T235" s="31"/>
      <c r="U235" s="31"/>
    </row>
    <row r="236" spans="8:21" ht="12.75">
      <c r="H236" s="16" t="str">
        <f>IF(Output!D237=0," ",Output!D237)</f>
        <v>"?"</v>
      </c>
      <c r="I236" s="14" t="str">
        <f>IF((Output!E237&lt;=Output!B$5),"Case1",IF(AND(Output!E237&lt;=Output!B$4,Output!F237&lt;Output!B$5),"Case2",IF(AND(Output!E237&lt;=Output!B$4,Output!F237&gt;=Output!B$5),"Case3",IF(AND(Output!E237&gt;Output!B$4,Output!F237&gt;=Output!B$5,Output!F237&lt;Output!B$4),"Case4",IF(AND(Output!E237&gt;Output!B$4,Output!F237&lt;Output!B$5),"Case5","Case6")))))</f>
        <v>Case1</v>
      </c>
      <c r="J236" s="14">
        <f>(Output!E237-Output!F237)/2</f>
        <v>0</v>
      </c>
      <c r="K236" s="14" t="e">
        <f>((Output!E237+Output!F237)/2)-Output!B$5</f>
        <v>#VALUE!</v>
      </c>
      <c r="L236" s="14">
        <f>IF(OR(I236="Case2",I236="Case5"),(Output!B$5-Output!F237)/(Output!E237-Output!F237),0)</f>
        <v>0</v>
      </c>
      <c r="M236" s="14">
        <f>IF(OR(I236="Case4",I236="Case5"),(Output!B$4-Output!F237)/(Output!E237-Output!F237),0)</f>
        <v>0</v>
      </c>
      <c r="N236" s="14">
        <f t="shared" si="6"/>
        <v>0</v>
      </c>
      <c r="O236" s="14">
        <f t="shared" si="7"/>
        <v>0</v>
      </c>
      <c r="P236" s="14">
        <f>IF(I236="Case1",0,IF(I236="Case2",J236*N236,IF(I236="Case3",K236,IF(I236="Case4",K236-J236*O236,IF(I236="Case5",(J236*N236)-(J236*O236),Output!B$4-Output!B$5)))))</f>
        <v>0</v>
      </c>
      <c r="S236" s="31"/>
      <c r="T236" s="31"/>
      <c r="U236" s="31"/>
    </row>
    <row r="237" spans="8:21" ht="12.75">
      <c r="H237" s="16" t="str">
        <f>IF(Output!D238=0," ",Output!D238)</f>
        <v>"?"</v>
      </c>
      <c r="I237" s="14" t="str">
        <f>IF((Output!E238&lt;=Output!B$5),"Case1",IF(AND(Output!E238&lt;=Output!B$4,Output!F238&lt;Output!B$5),"Case2",IF(AND(Output!E238&lt;=Output!B$4,Output!F238&gt;=Output!B$5),"Case3",IF(AND(Output!E238&gt;Output!B$4,Output!F238&gt;=Output!B$5,Output!F238&lt;Output!B$4),"Case4",IF(AND(Output!E238&gt;Output!B$4,Output!F238&lt;Output!B$5),"Case5","Case6")))))</f>
        <v>Case1</v>
      </c>
      <c r="J237" s="14">
        <f>(Output!E238-Output!F238)/2</f>
        <v>0</v>
      </c>
      <c r="K237" s="14" t="e">
        <f>((Output!E238+Output!F238)/2)-Output!B$5</f>
        <v>#VALUE!</v>
      </c>
      <c r="L237" s="14">
        <f>IF(OR(I237="Case2",I237="Case5"),(Output!B$5-Output!F238)/(Output!E238-Output!F238),0)</f>
        <v>0</v>
      </c>
      <c r="M237" s="14">
        <f>IF(OR(I237="Case4",I237="Case5"),(Output!B$4-Output!F238)/(Output!E238-Output!F238),0)</f>
        <v>0</v>
      </c>
      <c r="N237" s="14">
        <f t="shared" si="6"/>
        <v>0</v>
      </c>
      <c r="O237" s="14">
        <f t="shared" si="7"/>
        <v>0</v>
      </c>
      <c r="P237" s="14">
        <f>IF(I237="Case1",0,IF(I237="Case2",J237*N237,IF(I237="Case3",K237,IF(I237="Case4",K237-J237*O237,IF(I237="Case5",(J237*N237)-(J237*O237),Output!B$4-Output!B$5)))))</f>
        <v>0</v>
      </c>
      <c r="S237" s="31"/>
      <c r="T237" s="31"/>
      <c r="U237" s="31"/>
    </row>
    <row r="238" spans="8:21" ht="12.75">
      <c r="H238" s="16" t="str">
        <f>IF(Output!D239=0," ",Output!D239)</f>
        <v>"?"</v>
      </c>
      <c r="I238" s="14" t="str">
        <f>IF((Output!E239&lt;=Output!B$5),"Case1",IF(AND(Output!E239&lt;=Output!B$4,Output!F239&lt;Output!B$5),"Case2",IF(AND(Output!E239&lt;=Output!B$4,Output!F239&gt;=Output!B$5),"Case3",IF(AND(Output!E239&gt;Output!B$4,Output!F239&gt;=Output!B$5,Output!F239&lt;Output!B$4),"Case4",IF(AND(Output!E239&gt;Output!B$4,Output!F239&lt;Output!B$5),"Case5","Case6")))))</f>
        <v>Case1</v>
      </c>
      <c r="J238" s="14">
        <f>(Output!E239-Output!F239)/2</f>
        <v>0</v>
      </c>
      <c r="K238" s="14" t="e">
        <f>((Output!E239+Output!F239)/2)-Output!B$5</f>
        <v>#VALUE!</v>
      </c>
      <c r="L238" s="14">
        <f>IF(OR(I238="Case2",I238="Case5"),(Output!B$5-Output!F239)/(Output!E239-Output!F239),0)</f>
        <v>0</v>
      </c>
      <c r="M238" s="14">
        <f>IF(OR(I238="Case4",I238="Case5"),(Output!B$4-Output!F239)/(Output!E239-Output!F239),0)</f>
        <v>0</v>
      </c>
      <c r="N238" s="14">
        <f t="shared" si="6"/>
        <v>0</v>
      </c>
      <c r="O238" s="14">
        <f t="shared" si="7"/>
        <v>0</v>
      </c>
      <c r="P238" s="14">
        <f>IF(I238="Case1",0,IF(I238="Case2",J238*N238,IF(I238="Case3",K238,IF(I238="Case4",K238-J238*O238,IF(I238="Case5",(J238*N238)-(J238*O238),Output!B$4-Output!B$5)))))</f>
        <v>0</v>
      </c>
      <c r="S238" s="31"/>
      <c r="T238" s="31"/>
      <c r="U238" s="31"/>
    </row>
    <row r="239" spans="8:21" ht="12.75">
      <c r="H239" s="16" t="str">
        <f>IF(Output!D240=0," ",Output!D240)</f>
        <v>"?"</v>
      </c>
      <c r="I239" s="14" t="str">
        <f>IF((Output!E240&lt;=Output!B$5),"Case1",IF(AND(Output!E240&lt;=Output!B$4,Output!F240&lt;Output!B$5),"Case2",IF(AND(Output!E240&lt;=Output!B$4,Output!F240&gt;=Output!B$5),"Case3",IF(AND(Output!E240&gt;Output!B$4,Output!F240&gt;=Output!B$5,Output!F240&lt;Output!B$4),"Case4",IF(AND(Output!E240&gt;Output!B$4,Output!F240&lt;Output!B$5),"Case5","Case6")))))</f>
        <v>Case1</v>
      </c>
      <c r="J239" s="14">
        <f>(Output!E240-Output!F240)/2</f>
        <v>0</v>
      </c>
      <c r="K239" s="14" t="e">
        <f>((Output!E240+Output!F240)/2)-Output!B$5</f>
        <v>#VALUE!</v>
      </c>
      <c r="L239" s="14">
        <f>IF(OR(I239="Case2",I239="Case5"),(Output!B$5-Output!F240)/(Output!E240-Output!F240),0)</f>
        <v>0</v>
      </c>
      <c r="M239" s="14">
        <f>IF(OR(I239="Case4",I239="Case5"),(Output!B$4-Output!F240)/(Output!E240-Output!F240),0)</f>
        <v>0</v>
      </c>
      <c r="N239" s="14">
        <f t="shared" si="6"/>
        <v>0</v>
      </c>
      <c r="O239" s="14">
        <f t="shared" si="7"/>
        <v>0</v>
      </c>
      <c r="P239" s="14">
        <f>IF(I239="Case1",0,IF(I239="Case2",J239*N239,IF(I239="Case3",K239,IF(I239="Case4",K239-J239*O239,IF(I239="Case5",(J239*N239)-(J239*O239),Output!B$4-Output!B$5)))))</f>
        <v>0</v>
      </c>
      <c r="S239" s="31"/>
      <c r="T239" s="31"/>
      <c r="U239" s="31"/>
    </row>
    <row r="240" spans="8:21" ht="12.75">
      <c r="H240" s="16" t="str">
        <f>IF(Output!D241=0," ",Output!D241)</f>
        <v>"?"</v>
      </c>
      <c r="I240" s="14" t="str">
        <f>IF((Output!E241&lt;=Output!B$5),"Case1",IF(AND(Output!E241&lt;=Output!B$4,Output!F241&lt;Output!B$5),"Case2",IF(AND(Output!E241&lt;=Output!B$4,Output!F241&gt;=Output!B$5),"Case3",IF(AND(Output!E241&gt;Output!B$4,Output!F241&gt;=Output!B$5,Output!F241&lt;Output!B$4),"Case4",IF(AND(Output!E241&gt;Output!B$4,Output!F241&lt;Output!B$5),"Case5","Case6")))))</f>
        <v>Case1</v>
      </c>
      <c r="J240" s="14">
        <f>(Output!E241-Output!F241)/2</f>
        <v>0</v>
      </c>
      <c r="K240" s="14" t="e">
        <f>((Output!E241+Output!F241)/2)-Output!B$5</f>
        <v>#VALUE!</v>
      </c>
      <c r="L240" s="14">
        <f>IF(OR(I240="Case2",I240="Case5"),(Output!B$5-Output!F241)/(Output!E241-Output!F241),0)</f>
        <v>0</v>
      </c>
      <c r="M240" s="14">
        <f>IF(OR(I240="Case4",I240="Case5"),(Output!B$4-Output!F241)/(Output!E241-Output!F241),0)</f>
        <v>0</v>
      </c>
      <c r="N240" s="14">
        <f t="shared" si="6"/>
        <v>0</v>
      </c>
      <c r="O240" s="14">
        <f t="shared" si="7"/>
        <v>0</v>
      </c>
      <c r="P240" s="14">
        <f>IF(I240="Case1",0,IF(I240="Case2",J240*N240,IF(I240="Case3",K240,IF(I240="Case4",K240-J240*O240,IF(I240="Case5",(J240*N240)-(J240*O240),Output!B$4-Output!B$5)))))</f>
        <v>0</v>
      </c>
      <c r="S240" s="31"/>
      <c r="T240" s="31"/>
      <c r="U240" s="31"/>
    </row>
    <row r="241" spans="8:21" ht="12.75">
      <c r="H241" s="16" t="str">
        <f>IF(Output!D242=0," ",Output!D242)</f>
        <v>"?"</v>
      </c>
      <c r="I241" s="14" t="str">
        <f>IF((Output!E242&lt;=Output!B$5),"Case1",IF(AND(Output!E242&lt;=Output!B$4,Output!F242&lt;Output!B$5),"Case2",IF(AND(Output!E242&lt;=Output!B$4,Output!F242&gt;=Output!B$5),"Case3",IF(AND(Output!E242&gt;Output!B$4,Output!F242&gt;=Output!B$5,Output!F242&lt;Output!B$4),"Case4",IF(AND(Output!E242&gt;Output!B$4,Output!F242&lt;Output!B$5),"Case5","Case6")))))</f>
        <v>Case1</v>
      </c>
      <c r="J241" s="14">
        <f>(Output!E242-Output!F242)/2</f>
        <v>0</v>
      </c>
      <c r="K241" s="14" t="e">
        <f>((Output!E242+Output!F242)/2)-Output!B$5</f>
        <v>#VALUE!</v>
      </c>
      <c r="L241" s="14">
        <f>IF(OR(I241="Case2",I241="Case5"),(Output!B$5-Output!F242)/(Output!E242-Output!F242),0)</f>
        <v>0</v>
      </c>
      <c r="M241" s="14">
        <f>IF(OR(I241="Case4",I241="Case5"),(Output!B$4-Output!F242)/(Output!E242-Output!F242),0)</f>
        <v>0</v>
      </c>
      <c r="N241" s="14">
        <f t="shared" si="6"/>
        <v>0</v>
      </c>
      <c r="O241" s="14">
        <f t="shared" si="7"/>
        <v>0</v>
      </c>
      <c r="P241" s="14">
        <f>IF(I241="Case1",0,IF(I241="Case2",J241*N241,IF(I241="Case3",K241,IF(I241="Case4",K241-J241*O241,IF(I241="Case5",(J241*N241)-(J241*O241),Output!B$4-Output!B$5)))))</f>
        <v>0</v>
      </c>
      <c r="S241" s="31"/>
      <c r="T241" s="31"/>
      <c r="U241" s="31"/>
    </row>
    <row r="242" spans="8:21" ht="12.75">
      <c r="H242" s="16" t="str">
        <f>IF(Output!D243=0," ",Output!D243)</f>
        <v>"?"</v>
      </c>
      <c r="I242" s="14" t="str">
        <f>IF((Output!E243&lt;=Output!B$5),"Case1",IF(AND(Output!E243&lt;=Output!B$4,Output!F243&lt;Output!B$5),"Case2",IF(AND(Output!E243&lt;=Output!B$4,Output!F243&gt;=Output!B$5),"Case3",IF(AND(Output!E243&gt;Output!B$4,Output!F243&gt;=Output!B$5,Output!F243&lt;Output!B$4),"Case4",IF(AND(Output!E243&gt;Output!B$4,Output!F243&lt;Output!B$5),"Case5","Case6")))))</f>
        <v>Case1</v>
      </c>
      <c r="J242" s="14">
        <f>(Output!E243-Output!F243)/2</f>
        <v>0</v>
      </c>
      <c r="K242" s="14" t="e">
        <f>((Output!E243+Output!F243)/2)-Output!B$5</f>
        <v>#VALUE!</v>
      </c>
      <c r="L242" s="14">
        <f>IF(OR(I242="Case2",I242="Case5"),(Output!B$5-Output!F243)/(Output!E243-Output!F243),0)</f>
        <v>0</v>
      </c>
      <c r="M242" s="14">
        <f>IF(OR(I242="Case4",I242="Case5"),(Output!B$4-Output!F243)/(Output!E243-Output!F243),0)</f>
        <v>0</v>
      </c>
      <c r="N242" s="14">
        <f t="shared" si="6"/>
        <v>0</v>
      </c>
      <c r="O242" s="14">
        <f t="shared" si="7"/>
        <v>0</v>
      </c>
      <c r="P242" s="14">
        <f>IF(I242="Case1",0,IF(I242="Case2",J242*N242,IF(I242="Case3",K242,IF(I242="Case4",K242-J242*O242,IF(I242="Case5",(J242*N242)-(J242*O242),Output!B$4-Output!B$5)))))</f>
        <v>0</v>
      </c>
      <c r="S242" s="31"/>
      <c r="T242" s="31"/>
      <c r="U242" s="31"/>
    </row>
    <row r="243" spans="8:21" ht="12.75">
      <c r="H243" s="16" t="str">
        <f>IF(Output!D244=0," ",Output!D244)</f>
        <v>"?"</v>
      </c>
      <c r="I243" s="14" t="str">
        <f>IF((Output!E244&lt;=Output!B$5),"Case1",IF(AND(Output!E244&lt;=Output!B$4,Output!F244&lt;Output!B$5),"Case2",IF(AND(Output!E244&lt;=Output!B$4,Output!F244&gt;=Output!B$5),"Case3",IF(AND(Output!E244&gt;Output!B$4,Output!F244&gt;=Output!B$5,Output!F244&lt;Output!B$4),"Case4",IF(AND(Output!E244&gt;Output!B$4,Output!F244&lt;Output!B$5),"Case5","Case6")))))</f>
        <v>Case1</v>
      </c>
      <c r="J243" s="14">
        <f>(Output!E244-Output!F244)/2</f>
        <v>0</v>
      </c>
      <c r="K243" s="14" t="e">
        <f>((Output!E244+Output!F244)/2)-Output!B$5</f>
        <v>#VALUE!</v>
      </c>
      <c r="L243" s="14">
        <f>IF(OR(I243="Case2",I243="Case5"),(Output!B$5-Output!F244)/(Output!E244-Output!F244),0)</f>
        <v>0</v>
      </c>
      <c r="M243" s="14">
        <f>IF(OR(I243="Case4",I243="Case5"),(Output!B$4-Output!F244)/(Output!E244-Output!F244),0)</f>
        <v>0</v>
      </c>
      <c r="N243" s="14">
        <f t="shared" si="6"/>
        <v>0</v>
      </c>
      <c r="O243" s="14">
        <f t="shared" si="7"/>
        <v>0</v>
      </c>
      <c r="P243" s="14">
        <f>IF(I243="Case1",0,IF(I243="Case2",J243*N243,IF(I243="Case3",K243,IF(I243="Case4",K243-J243*O243,IF(I243="Case5",(J243*N243)-(J243*O243),Output!B$4-Output!B$5)))))</f>
        <v>0</v>
      </c>
      <c r="S243" s="31"/>
      <c r="T243" s="31"/>
      <c r="U243" s="31"/>
    </row>
    <row r="244" spans="8:21" ht="12.75">
      <c r="H244" s="16" t="str">
        <f>IF(Output!D245=0," ",Output!D245)</f>
        <v>"?"</v>
      </c>
      <c r="I244" s="14" t="str">
        <f>IF((Output!E245&lt;=Output!B$5),"Case1",IF(AND(Output!E245&lt;=Output!B$4,Output!F245&lt;Output!B$5),"Case2",IF(AND(Output!E245&lt;=Output!B$4,Output!F245&gt;=Output!B$5),"Case3",IF(AND(Output!E245&gt;Output!B$4,Output!F245&gt;=Output!B$5,Output!F245&lt;Output!B$4),"Case4",IF(AND(Output!E245&gt;Output!B$4,Output!F245&lt;Output!B$5),"Case5","Case6")))))</f>
        <v>Case1</v>
      </c>
      <c r="J244" s="14">
        <f>(Output!E245-Output!F245)/2</f>
        <v>0</v>
      </c>
      <c r="K244" s="14" t="e">
        <f>((Output!E245+Output!F245)/2)-Output!B$5</f>
        <v>#VALUE!</v>
      </c>
      <c r="L244" s="14">
        <f>IF(OR(I244="Case2",I244="Case5"),(Output!B$5-Output!F245)/(Output!E245-Output!F245),0)</f>
        <v>0</v>
      </c>
      <c r="M244" s="14">
        <f>IF(OR(I244="Case4",I244="Case5"),(Output!B$4-Output!F245)/(Output!E245-Output!F245),0)</f>
        <v>0</v>
      </c>
      <c r="N244" s="14">
        <f t="shared" si="6"/>
        <v>0</v>
      </c>
      <c r="O244" s="14">
        <f t="shared" si="7"/>
        <v>0</v>
      </c>
      <c r="P244" s="14">
        <f>IF(I244="Case1",0,IF(I244="Case2",J244*N244,IF(I244="Case3",K244,IF(I244="Case4",K244-J244*O244,IF(I244="Case5",(J244*N244)-(J244*O244),Output!B$4-Output!B$5)))))</f>
        <v>0</v>
      </c>
      <c r="S244" s="31"/>
      <c r="T244" s="31"/>
      <c r="U244" s="31"/>
    </row>
    <row r="245" spans="8:21" ht="12.75">
      <c r="H245" s="16" t="str">
        <f>IF(Output!D246=0," ",Output!D246)</f>
        <v>"?"</v>
      </c>
      <c r="I245" s="14" t="str">
        <f>IF((Output!E246&lt;=Output!B$5),"Case1",IF(AND(Output!E246&lt;=Output!B$4,Output!F246&lt;Output!B$5),"Case2",IF(AND(Output!E246&lt;=Output!B$4,Output!F246&gt;=Output!B$5),"Case3",IF(AND(Output!E246&gt;Output!B$4,Output!F246&gt;=Output!B$5,Output!F246&lt;Output!B$4),"Case4",IF(AND(Output!E246&gt;Output!B$4,Output!F246&lt;Output!B$5),"Case5","Case6")))))</f>
        <v>Case1</v>
      </c>
      <c r="J245" s="14">
        <f>(Output!E246-Output!F246)/2</f>
        <v>0</v>
      </c>
      <c r="K245" s="14" t="e">
        <f>((Output!E246+Output!F246)/2)-Output!B$5</f>
        <v>#VALUE!</v>
      </c>
      <c r="L245" s="14">
        <f>IF(OR(I245="Case2",I245="Case5"),(Output!B$5-Output!F246)/(Output!E246-Output!F246),0)</f>
        <v>0</v>
      </c>
      <c r="M245" s="14">
        <f>IF(OR(I245="Case4",I245="Case5"),(Output!B$4-Output!F246)/(Output!E246-Output!F246),0)</f>
        <v>0</v>
      </c>
      <c r="N245" s="14">
        <f t="shared" si="6"/>
        <v>0</v>
      </c>
      <c r="O245" s="14">
        <f t="shared" si="7"/>
        <v>0</v>
      </c>
      <c r="P245" s="14">
        <f>IF(I245="Case1",0,IF(I245="Case2",J245*N245,IF(I245="Case3",K245,IF(I245="Case4",K245-J245*O245,IF(I245="Case5",(J245*N245)-(J245*O245),Output!B$4-Output!B$5)))))</f>
        <v>0</v>
      </c>
      <c r="S245" s="31"/>
      <c r="T245" s="31"/>
      <c r="U245" s="31"/>
    </row>
    <row r="246" spans="8:21" ht="12.75">
      <c r="H246" s="16" t="str">
        <f>IF(Output!D247=0," ",Output!D247)</f>
        <v>"?"</v>
      </c>
      <c r="I246" s="14" t="str">
        <f>IF((Output!E247&lt;=Output!B$5),"Case1",IF(AND(Output!E247&lt;=Output!B$4,Output!F247&lt;Output!B$5),"Case2",IF(AND(Output!E247&lt;=Output!B$4,Output!F247&gt;=Output!B$5),"Case3",IF(AND(Output!E247&gt;Output!B$4,Output!F247&gt;=Output!B$5,Output!F247&lt;Output!B$4),"Case4",IF(AND(Output!E247&gt;Output!B$4,Output!F247&lt;Output!B$5),"Case5","Case6")))))</f>
        <v>Case1</v>
      </c>
      <c r="J246" s="14">
        <f>(Output!E247-Output!F247)/2</f>
        <v>0</v>
      </c>
      <c r="K246" s="14" t="e">
        <f>((Output!E247+Output!F247)/2)-Output!B$5</f>
        <v>#VALUE!</v>
      </c>
      <c r="L246" s="14">
        <f>IF(OR(I246="Case2",I246="Case5"),(Output!B$5-Output!F247)/(Output!E247-Output!F247),0)</f>
        <v>0</v>
      </c>
      <c r="M246" s="14">
        <f>IF(OR(I246="Case4",I246="Case5"),(Output!B$4-Output!F247)/(Output!E247-Output!F247),0)</f>
        <v>0</v>
      </c>
      <c r="N246" s="14">
        <f t="shared" si="6"/>
        <v>0</v>
      </c>
      <c r="O246" s="14">
        <f t="shared" si="7"/>
        <v>0</v>
      </c>
      <c r="P246" s="14">
        <f>IF(I246="Case1",0,IF(I246="Case2",J246*N246,IF(I246="Case3",K246,IF(I246="Case4",K246-J246*O246,IF(I246="Case5",(J246*N246)-(J246*O246),Output!B$4-Output!B$5)))))</f>
        <v>0</v>
      </c>
      <c r="S246" s="31"/>
      <c r="T246" s="31"/>
      <c r="U246" s="31"/>
    </row>
    <row r="247" spans="8:21" ht="12.75">
      <c r="H247" s="16" t="str">
        <f>IF(Output!D248=0," ",Output!D248)</f>
        <v>"?"</v>
      </c>
      <c r="I247" s="14" t="str">
        <f>IF((Output!E248&lt;=Output!B$5),"Case1",IF(AND(Output!E248&lt;=Output!B$4,Output!F248&lt;Output!B$5),"Case2",IF(AND(Output!E248&lt;=Output!B$4,Output!F248&gt;=Output!B$5),"Case3",IF(AND(Output!E248&gt;Output!B$4,Output!F248&gt;=Output!B$5,Output!F248&lt;Output!B$4),"Case4",IF(AND(Output!E248&gt;Output!B$4,Output!F248&lt;Output!B$5),"Case5","Case6")))))</f>
        <v>Case1</v>
      </c>
      <c r="J247" s="14">
        <f>(Output!E248-Output!F248)/2</f>
        <v>0</v>
      </c>
      <c r="K247" s="14" t="e">
        <f>((Output!E248+Output!F248)/2)-Output!B$5</f>
        <v>#VALUE!</v>
      </c>
      <c r="L247" s="14">
        <f>IF(OR(I247="Case2",I247="Case5"),(Output!B$5-Output!F248)/(Output!E248-Output!F248),0)</f>
        <v>0</v>
      </c>
      <c r="M247" s="14">
        <f>IF(OR(I247="Case4",I247="Case5"),(Output!B$4-Output!F248)/(Output!E248-Output!F248),0)</f>
        <v>0</v>
      </c>
      <c r="N247" s="14">
        <f t="shared" si="6"/>
        <v>0</v>
      </c>
      <c r="O247" s="14">
        <f t="shared" si="7"/>
        <v>0</v>
      </c>
      <c r="P247" s="14">
        <f>IF(I247="Case1",0,IF(I247="Case2",J247*N247,IF(I247="Case3",K247,IF(I247="Case4",K247-J247*O247,IF(I247="Case5",(J247*N247)-(J247*O247),Output!B$4-Output!B$5)))))</f>
        <v>0</v>
      </c>
      <c r="S247" s="31"/>
      <c r="T247" s="31"/>
      <c r="U247" s="31"/>
    </row>
    <row r="248" spans="8:21" ht="12.75">
      <c r="H248" s="16" t="str">
        <f>IF(Output!D249=0," ",Output!D249)</f>
        <v>"?"</v>
      </c>
      <c r="I248" s="14" t="str">
        <f>IF((Output!E249&lt;=Output!B$5),"Case1",IF(AND(Output!E249&lt;=Output!B$4,Output!F249&lt;Output!B$5),"Case2",IF(AND(Output!E249&lt;=Output!B$4,Output!F249&gt;=Output!B$5),"Case3",IF(AND(Output!E249&gt;Output!B$4,Output!F249&gt;=Output!B$5,Output!F249&lt;Output!B$4),"Case4",IF(AND(Output!E249&gt;Output!B$4,Output!F249&lt;Output!B$5),"Case5","Case6")))))</f>
        <v>Case1</v>
      </c>
      <c r="J248" s="14">
        <f>(Output!E249-Output!F249)/2</f>
        <v>0</v>
      </c>
      <c r="K248" s="14" t="e">
        <f>((Output!E249+Output!F249)/2)-Output!B$5</f>
        <v>#VALUE!</v>
      </c>
      <c r="L248" s="14">
        <f>IF(OR(I248="Case2",I248="Case5"),(Output!B$5-Output!F249)/(Output!E249-Output!F249),0)</f>
        <v>0</v>
      </c>
      <c r="M248" s="14">
        <f>IF(OR(I248="Case4",I248="Case5"),(Output!B$4-Output!F249)/(Output!E249-Output!F249),0)</f>
        <v>0</v>
      </c>
      <c r="N248" s="14">
        <f t="shared" si="6"/>
        <v>0</v>
      </c>
      <c r="O248" s="14">
        <f t="shared" si="7"/>
        <v>0</v>
      </c>
      <c r="P248" s="14">
        <f>IF(I248="Case1",0,IF(I248="Case2",J248*N248,IF(I248="Case3",K248,IF(I248="Case4",K248-J248*O248,IF(I248="Case5",(J248*N248)-(J248*O248),Output!B$4-Output!B$5)))))</f>
        <v>0</v>
      </c>
      <c r="S248" s="31"/>
      <c r="T248" s="31"/>
      <c r="U248" s="31"/>
    </row>
    <row r="249" spans="8:21" ht="12.75">
      <c r="H249" s="16" t="str">
        <f>IF(Output!D250=0," ",Output!D250)</f>
        <v>"?"</v>
      </c>
      <c r="I249" s="14" t="str">
        <f>IF((Output!E250&lt;=Output!B$5),"Case1",IF(AND(Output!E250&lt;=Output!B$4,Output!F250&lt;Output!B$5),"Case2",IF(AND(Output!E250&lt;=Output!B$4,Output!F250&gt;=Output!B$5),"Case3",IF(AND(Output!E250&gt;Output!B$4,Output!F250&gt;=Output!B$5,Output!F250&lt;Output!B$4),"Case4",IF(AND(Output!E250&gt;Output!B$4,Output!F250&lt;Output!B$5),"Case5","Case6")))))</f>
        <v>Case1</v>
      </c>
      <c r="J249" s="14">
        <f>(Output!E250-Output!F250)/2</f>
        <v>0</v>
      </c>
      <c r="K249" s="14" t="e">
        <f>((Output!E250+Output!F250)/2)-Output!B$5</f>
        <v>#VALUE!</v>
      </c>
      <c r="L249" s="14">
        <f>IF(OR(I249="Case2",I249="Case5"),(Output!B$5-Output!F250)/(Output!E250-Output!F250),0)</f>
        <v>0</v>
      </c>
      <c r="M249" s="14">
        <f>IF(OR(I249="Case4",I249="Case5"),(Output!B$4-Output!F250)/(Output!E250-Output!F250),0)</f>
        <v>0</v>
      </c>
      <c r="N249" s="14">
        <f t="shared" si="6"/>
        <v>0</v>
      </c>
      <c r="O249" s="14">
        <f t="shared" si="7"/>
        <v>0</v>
      </c>
      <c r="P249" s="14">
        <f>IF(I249="Case1",0,IF(I249="Case2",J249*N249,IF(I249="Case3",K249,IF(I249="Case4",K249-J249*O249,IF(I249="Case5",(J249*N249)-(J249*O249),Output!B$4-Output!B$5)))))</f>
        <v>0</v>
      </c>
      <c r="S249" s="31"/>
      <c r="T249" s="31"/>
      <c r="U249" s="31"/>
    </row>
    <row r="250" spans="8:21" ht="12.75">
      <c r="H250" s="16" t="str">
        <f>IF(Output!D251=0," ",Output!D251)</f>
        <v>"?"</v>
      </c>
      <c r="I250" s="14" t="str">
        <f>IF((Output!E251&lt;=Output!B$5),"Case1",IF(AND(Output!E251&lt;=Output!B$4,Output!F251&lt;Output!B$5),"Case2",IF(AND(Output!E251&lt;=Output!B$4,Output!F251&gt;=Output!B$5),"Case3",IF(AND(Output!E251&gt;Output!B$4,Output!F251&gt;=Output!B$5,Output!F251&lt;Output!B$4),"Case4",IF(AND(Output!E251&gt;Output!B$4,Output!F251&lt;Output!B$5),"Case5","Case6")))))</f>
        <v>Case1</v>
      </c>
      <c r="J250" s="14">
        <f>(Output!E251-Output!F251)/2</f>
        <v>0</v>
      </c>
      <c r="K250" s="14" t="e">
        <f>((Output!E251+Output!F251)/2)-Output!B$5</f>
        <v>#VALUE!</v>
      </c>
      <c r="L250" s="14">
        <f>IF(OR(I250="Case2",I250="Case5"),(Output!B$5-Output!F251)/(Output!E251-Output!F251),0)</f>
        <v>0</v>
      </c>
      <c r="M250" s="14">
        <f>IF(OR(I250="Case4",I250="Case5"),(Output!B$4-Output!F251)/(Output!E251-Output!F251),0)</f>
        <v>0</v>
      </c>
      <c r="N250" s="14">
        <f t="shared" si="6"/>
        <v>0</v>
      </c>
      <c r="O250" s="14">
        <f t="shared" si="7"/>
        <v>0</v>
      </c>
      <c r="P250" s="14">
        <f>IF(I250="Case1",0,IF(I250="Case2",J250*N250,IF(I250="Case3",K250,IF(I250="Case4",K250-J250*O250,IF(I250="Case5",(J250*N250)-(J250*O250),Output!B$4-Output!B$5)))))</f>
        <v>0</v>
      </c>
      <c r="S250" s="31"/>
      <c r="T250" s="31"/>
      <c r="U250" s="31"/>
    </row>
    <row r="251" spans="8:21" ht="12.75">
      <c r="H251" s="16" t="str">
        <f>IF(Output!D252=0," ",Output!D252)</f>
        <v>"?"</v>
      </c>
      <c r="I251" s="14" t="str">
        <f>IF((Output!E252&lt;=Output!B$5),"Case1",IF(AND(Output!E252&lt;=Output!B$4,Output!F252&lt;Output!B$5),"Case2",IF(AND(Output!E252&lt;=Output!B$4,Output!F252&gt;=Output!B$5),"Case3",IF(AND(Output!E252&gt;Output!B$4,Output!F252&gt;=Output!B$5,Output!F252&lt;Output!B$4),"Case4",IF(AND(Output!E252&gt;Output!B$4,Output!F252&lt;Output!B$5),"Case5","Case6")))))</f>
        <v>Case1</v>
      </c>
      <c r="J251" s="14">
        <f>(Output!E252-Output!F252)/2</f>
        <v>0</v>
      </c>
      <c r="K251" s="14" t="e">
        <f>((Output!E252+Output!F252)/2)-Output!B$5</f>
        <v>#VALUE!</v>
      </c>
      <c r="L251" s="14">
        <f>IF(OR(I251="Case2",I251="Case5"),(Output!B$5-Output!F252)/(Output!E252-Output!F252),0)</f>
        <v>0</v>
      </c>
      <c r="M251" s="14">
        <f>IF(OR(I251="Case4",I251="Case5"),(Output!B$4-Output!F252)/(Output!E252-Output!F252),0)</f>
        <v>0</v>
      </c>
      <c r="N251" s="14">
        <f t="shared" si="6"/>
        <v>0</v>
      </c>
      <c r="O251" s="14">
        <f t="shared" si="7"/>
        <v>0</v>
      </c>
      <c r="P251" s="14">
        <f>IF(I251="Case1",0,IF(I251="Case2",J251*N251,IF(I251="Case3",K251,IF(I251="Case4",K251-J251*O251,IF(I251="Case5",(J251*N251)-(J251*O251),Output!B$4-Output!B$5)))))</f>
        <v>0</v>
      </c>
      <c r="S251" s="31"/>
      <c r="T251" s="31"/>
      <c r="U251" s="31"/>
    </row>
    <row r="252" spans="8:21" ht="12.75">
      <c r="H252" s="16" t="str">
        <f>IF(Output!D253=0," ",Output!D253)</f>
        <v>"?"</v>
      </c>
      <c r="I252" s="14" t="str">
        <f>IF((Output!E253&lt;=Output!B$5),"Case1",IF(AND(Output!E253&lt;=Output!B$4,Output!F253&lt;Output!B$5),"Case2",IF(AND(Output!E253&lt;=Output!B$4,Output!F253&gt;=Output!B$5),"Case3",IF(AND(Output!E253&gt;Output!B$4,Output!F253&gt;=Output!B$5,Output!F253&lt;Output!B$4),"Case4",IF(AND(Output!E253&gt;Output!B$4,Output!F253&lt;Output!B$5),"Case5","Case6")))))</f>
        <v>Case1</v>
      </c>
      <c r="J252" s="14">
        <f>(Output!E253-Output!F253)/2</f>
        <v>0</v>
      </c>
      <c r="K252" s="14" t="e">
        <f>((Output!E253+Output!F253)/2)-Output!B$5</f>
        <v>#VALUE!</v>
      </c>
      <c r="L252" s="14">
        <f>IF(OR(I252="Case2",I252="Case5"),(Output!B$5-Output!F253)/(Output!E253-Output!F253),0)</f>
        <v>0</v>
      </c>
      <c r="M252" s="14">
        <f>IF(OR(I252="Case4",I252="Case5"),(Output!B$4-Output!F253)/(Output!E253-Output!F253),0)</f>
        <v>0</v>
      </c>
      <c r="N252" s="14">
        <f t="shared" si="6"/>
        <v>0</v>
      </c>
      <c r="O252" s="14">
        <f t="shared" si="7"/>
        <v>0</v>
      </c>
      <c r="P252" s="14">
        <f>IF(I252="Case1",0,IF(I252="Case2",J252*N252,IF(I252="Case3",K252,IF(I252="Case4",K252-J252*O252,IF(I252="Case5",(J252*N252)-(J252*O252),Output!B$4-Output!B$5)))))</f>
        <v>0</v>
      </c>
      <c r="S252" s="31"/>
      <c r="T252" s="31"/>
      <c r="U252" s="31"/>
    </row>
    <row r="253" spans="8:21" ht="12.75">
      <c r="H253" s="16" t="str">
        <f>IF(Output!D254=0," ",Output!D254)</f>
        <v>"?"</v>
      </c>
      <c r="I253" s="14" t="str">
        <f>IF((Output!E254&lt;=Output!B$5),"Case1",IF(AND(Output!E254&lt;=Output!B$4,Output!F254&lt;Output!B$5),"Case2",IF(AND(Output!E254&lt;=Output!B$4,Output!F254&gt;=Output!B$5),"Case3",IF(AND(Output!E254&gt;Output!B$4,Output!F254&gt;=Output!B$5,Output!F254&lt;Output!B$4),"Case4",IF(AND(Output!E254&gt;Output!B$4,Output!F254&lt;Output!B$5),"Case5","Case6")))))</f>
        <v>Case1</v>
      </c>
      <c r="J253" s="14">
        <f>(Output!E254-Output!F254)/2</f>
        <v>0</v>
      </c>
      <c r="K253" s="14" t="e">
        <f>((Output!E254+Output!F254)/2)-Output!B$5</f>
        <v>#VALUE!</v>
      </c>
      <c r="L253" s="14">
        <f>IF(OR(I253="Case2",I253="Case5"),(Output!B$5-Output!F254)/(Output!E254-Output!F254),0)</f>
        <v>0</v>
      </c>
      <c r="M253" s="14">
        <f>IF(OR(I253="Case4",I253="Case5"),(Output!B$4-Output!F254)/(Output!E254-Output!F254),0)</f>
        <v>0</v>
      </c>
      <c r="N253" s="14">
        <f t="shared" si="6"/>
        <v>0</v>
      </c>
      <c r="O253" s="14">
        <f t="shared" si="7"/>
        <v>0</v>
      </c>
      <c r="P253" s="14">
        <f>IF(I253="Case1",0,IF(I253="Case2",J253*N253,IF(I253="Case3",K253,IF(I253="Case4",K253-J253*O253,IF(I253="Case5",(J253*N253)-(J253*O253),Output!B$4-Output!B$5)))))</f>
        <v>0</v>
      </c>
      <c r="S253" s="31"/>
      <c r="T253" s="31"/>
      <c r="U253" s="31"/>
    </row>
    <row r="254" spans="8:21" ht="12.75">
      <c r="H254" s="16" t="str">
        <f>IF(Output!D255=0," ",Output!D255)</f>
        <v>"?"</v>
      </c>
      <c r="I254" s="14" t="str">
        <f>IF((Output!E255&lt;=Output!B$5),"Case1",IF(AND(Output!E255&lt;=Output!B$4,Output!F255&lt;Output!B$5),"Case2",IF(AND(Output!E255&lt;=Output!B$4,Output!F255&gt;=Output!B$5),"Case3",IF(AND(Output!E255&gt;Output!B$4,Output!F255&gt;=Output!B$5,Output!F255&lt;Output!B$4),"Case4",IF(AND(Output!E255&gt;Output!B$4,Output!F255&lt;Output!B$5),"Case5","Case6")))))</f>
        <v>Case1</v>
      </c>
      <c r="J254" s="14">
        <f>(Output!E255-Output!F255)/2</f>
        <v>0</v>
      </c>
      <c r="K254" s="14" t="e">
        <f>((Output!E255+Output!F255)/2)-Output!B$5</f>
        <v>#VALUE!</v>
      </c>
      <c r="L254" s="14">
        <f>IF(OR(I254="Case2",I254="Case5"),(Output!B$5-Output!F255)/(Output!E255-Output!F255),0)</f>
        <v>0</v>
      </c>
      <c r="M254" s="14">
        <f>IF(OR(I254="Case4",I254="Case5"),(Output!B$4-Output!F255)/(Output!E255-Output!F255),0)</f>
        <v>0</v>
      </c>
      <c r="N254" s="14">
        <f t="shared" si="6"/>
        <v>0</v>
      </c>
      <c r="O254" s="14">
        <f t="shared" si="7"/>
        <v>0</v>
      </c>
      <c r="P254" s="14">
        <f>IF(I254="Case1",0,IF(I254="Case2",J254*N254,IF(I254="Case3",K254,IF(I254="Case4",K254-J254*O254,IF(I254="Case5",(J254*N254)-(J254*O254),Output!B$4-Output!B$5)))))</f>
        <v>0</v>
      </c>
      <c r="S254" s="31"/>
      <c r="T254" s="31"/>
      <c r="U254" s="31"/>
    </row>
    <row r="255" spans="8:21" ht="12.75">
      <c r="H255" s="16" t="str">
        <f>IF(Output!D256=0," ",Output!D256)</f>
        <v>"?"</v>
      </c>
      <c r="I255" s="14" t="str">
        <f>IF((Output!E256&lt;=Output!B$5),"Case1",IF(AND(Output!E256&lt;=Output!B$4,Output!F256&lt;Output!B$5),"Case2",IF(AND(Output!E256&lt;=Output!B$4,Output!F256&gt;=Output!B$5),"Case3",IF(AND(Output!E256&gt;Output!B$4,Output!F256&gt;=Output!B$5,Output!F256&lt;Output!B$4),"Case4",IF(AND(Output!E256&gt;Output!B$4,Output!F256&lt;Output!B$5),"Case5","Case6")))))</f>
        <v>Case1</v>
      </c>
      <c r="J255" s="14">
        <f>(Output!E256-Output!F256)/2</f>
        <v>0</v>
      </c>
      <c r="K255" s="14" t="e">
        <f>((Output!E256+Output!F256)/2)-Output!B$5</f>
        <v>#VALUE!</v>
      </c>
      <c r="L255" s="14">
        <f>IF(OR(I255="Case2",I255="Case5"),(Output!B$5-Output!F256)/(Output!E256-Output!F256),0)</f>
        <v>0</v>
      </c>
      <c r="M255" s="14">
        <f>IF(OR(I255="Case4",I255="Case5"),(Output!B$4-Output!F256)/(Output!E256-Output!F256),0)</f>
        <v>0</v>
      </c>
      <c r="N255" s="14">
        <f t="shared" si="6"/>
        <v>0</v>
      </c>
      <c r="O255" s="14">
        <f t="shared" si="7"/>
        <v>0</v>
      </c>
      <c r="P255" s="14">
        <f>IF(I255="Case1",0,IF(I255="Case2",J255*N255,IF(I255="Case3",K255,IF(I255="Case4",K255-J255*O255,IF(I255="Case5",(J255*N255)-(J255*O255),Output!B$4-Output!B$5)))))</f>
        <v>0</v>
      </c>
      <c r="S255" s="31"/>
      <c r="T255" s="31"/>
      <c r="U255" s="31"/>
    </row>
    <row r="256" spans="8:21" ht="12.75">
      <c r="H256" s="16" t="str">
        <f>IF(Output!D257=0," ",Output!D257)</f>
        <v>"?"</v>
      </c>
      <c r="I256" s="14" t="str">
        <f>IF((Output!E257&lt;=Output!B$5),"Case1",IF(AND(Output!E257&lt;=Output!B$4,Output!F257&lt;Output!B$5),"Case2",IF(AND(Output!E257&lt;=Output!B$4,Output!F257&gt;=Output!B$5),"Case3",IF(AND(Output!E257&gt;Output!B$4,Output!F257&gt;=Output!B$5,Output!F257&lt;Output!B$4),"Case4",IF(AND(Output!E257&gt;Output!B$4,Output!F257&lt;Output!B$5),"Case5","Case6")))))</f>
        <v>Case1</v>
      </c>
      <c r="J256" s="14">
        <f>(Output!E257-Output!F257)/2</f>
        <v>0</v>
      </c>
      <c r="K256" s="14" t="e">
        <f>((Output!E257+Output!F257)/2)-Output!B$5</f>
        <v>#VALUE!</v>
      </c>
      <c r="L256" s="14">
        <f>IF(OR(I256="Case2",I256="Case5"),(Output!B$5-Output!F257)/(Output!E257-Output!F257),0)</f>
        <v>0</v>
      </c>
      <c r="M256" s="14">
        <f>IF(OR(I256="Case4",I256="Case5"),(Output!B$4-Output!F257)/(Output!E257-Output!F257),0)</f>
        <v>0</v>
      </c>
      <c r="N256" s="14">
        <f t="shared" si="6"/>
        <v>0</v>
      </c>
      <c r="O256" s="14">
        <f t="shared" si="7"/>
        <v>0</v>
      </c>
      <c r="P256" s="14">
        <f>IF(I256="Case1",0,IF(I256="Case2",J256*N256,IF(I256="Case3",K256,IF(I256="Case4",K256-J256*O256,IF(I256="Case5",(J256*N256)-(J256*O256),Output!B$4-Output!B$5)))))</f>
        <v>0</v>
      </c>
      <c r="S256" s="31"/>
      <c r="T256" s="31"/>
      <c r="U256" s="31"/>
    </row>
    <row r="257" spans="8:21" ht="12.75">
      <c r="H257" s="16" t="str">
        <f>IF(Output!D258=0," ",Output!D258)</f>
        <v>"?"</v>
      </c>
      <c r="I257" s="14" t="str">
        <f>IF((Output!E258&lt;=Output!B$5),"Case1",IF(AND(Output!E258&lt;=Output!B$4,Output!F258&lt;Output!B$5),"Case2",IF(AND(Output!E258&lt;=Output!B$4,Output!F258&gt;=Output!B$5),"Case3",IF(AND(Output!E258&gt;Output!B$4,Output!F258&gt;=Output!B$5,Output!F258&lt;Output!B$4),"Case4",IF(AND(Output!E258&gt;Output!B$4,Output!F258&lt;Output!B$5),"Case5","Case6")))))</f>
        <v>Case1</v>
      </c>
      <c r="J257" s="14">
        <f>(Output!E258-Output!F258)/2</f>
        <v>0</v>
      </c>
      <c r="K257" s="14" t="e">
        <f>((Output!E258+Output!F258)/2)-Output!B$5</f>
        <v>#VALUE!</v>
      </c>
      <c r="L257" s="14">
        <f>IF(OR(I257="Case2",I257="Case5"),(Output!B$5-Output!F258)/(Output!E258-Output!F258),0)</f>
        <v>0</v>
      </c>
      <c r="M257" s="14">
        <f>IF(OR(I257="Case4",I257="Case5"),(Output!B$4-Output!F258)/(Output!E258-Output!F258),0)</f>
        <v>0</v>
      </c>
      <c r="N257" s="14">
        <f t="shared" si="6"/>
        <v>0</v>
      </c>
      <c r="O257" s="14">
        <f t="shared" si="7"/>
        <v>0</v>
      </c>
      <c r="P257" s="14">
        <f>IF(I257="Case1",0,IF(I257="Case2",J257*N257,IF(I257="Case3",K257,IF(I257="Case4",K257-J257*O257,IF(I257="Case5",(J257*N257)-(J257*O257),Output!B$4-Output!B$5)))))</f>
        <v>0</v>
      </c>
      <c r="S257" s="31"/>
      <c r="T257" s="31"/>
      <c r="U257" s="31"/>
    </row>
    <row r="258" spans="8:21" ht="12.75">
      <c r="H258" s="16" t="str">
        <f>IF(Output!D259=0," ",Output!D259)</f>
        <v>"?"</v>
      </c>
      <c r="I258" s="14" t="str">
        <f>IF((Output!E259&lt;=Output!B$5),"Case1",IF(AND(Output!E259&lt;=Output!B$4,Output!F259&lt;Output!B$5),"Case2",IF(AND(Output!E259&lt;=Output!B$4,Output!F259&gt;=Output!B$5),"Case3",IF(AND(Output!E259&gt;Output!B$4,Output!F259&gt;=Output!B$5,Output!F259&lt;Output!B$4),"Case4",IF(AND(Output!E259&gt;Output!B$4,Output!F259&lt;Output!B$5),"Case5","Case6")))))</f>
        <v>Case1</v>
      </c>
      <c r="J258" s="14">
        <f>(Output!E259-Output!F259)/2</f>
        <v>0</v>
      </c>
      <c r="K258" s="14" t="e">
        <f>((Output!E259+Output!F259)/2)-Output!B$5</f>
        <v>#VALUE!</v>
      </c>
      <c r="L258" s="14">
        <f>IF(OR(I258="Case2",I258="Case5"),(Output!B$5-Output!F259)/(Output!E259-Output!F259),0)</f>
        <v>0</v>
      </c>
      <c r="M258" s="14">
        <f>IF(OR(I258="Case4",I258="Case5"),(Output!B$4-Output!F259)/(Output!E259-Output!F259),0)</f>
        <v>0</v>
      </c>
      <c r="N258" s="14">
        <f t="shared" si="6"/>
        <v>0</v>
      </c>
      <c r="O258" s="14">
        <f t="shared" si="7"/>
        <v>0</v>
      </c>
      <c r="P258" s="14">
        <f>IF(I258="Case1",0,IF(I258="Case2",J258*N258,IF(I258="Case3",K258,IF(I258="Case4",K258-J258*O258,IF(I258="Case5",(J258*N258)-(J258*O258),Output!B$4-Output!B$5)))))</f>
        <v>0</v>
      </c>
      <c r="S258" s="31"/>
      <c r="T258" s="31"/>
      <c r="U258" s="31"/>
    </row>
    <row r="259" spans="8:21" ht="12.75">
      <c r="H259" s="16" t="str">
        <f>IF(Output!D260=0," ",Output!D260)</f>
        <v>"?"</v>
      </c>
      <c r="I259" s="14" t="str">
        <f>IF((Output!E260&lt;=Output!B$5),"Case1",IF(AND(Output!E260&lt;=Output!B$4,Output!F260&lt;Output!B$5),"Case2",IF(AND(Output!E260&lt;=Output!B$4,Output!F260&gt;=Output!B$5),"Case3",IF(AND(Output!E260&gt;Output!B$4,Output!F260&gt;=Output!B$5,Output!F260&lt;Output!B$4),"Case4",IF(AND(Output!E260&gt;Output!B$4,Output!F260&lt;Output!B$5),"Case5","Case6")))))</f>
        <v>Case1</v>
      </c>
      <c r="J259" s="14">
        <f>(Output!E260-Output!F260)/2</f>
        <v>0</v>
      </c>
      <c r="K259" s="14" t="e">
        <f>((Output!E260+Output!F260)/2)-Output!B$5</f>
        <v>#VALUE!</v>
      </c>
      <c r="L259" s="14">
        <f>IF(OR(I259="Case2",I259="Case5"),(Output!B$5-Output!F260)/(Output!E260-Output!F260),0)</f>
        <v>0</v>
      </c>
      <c r="M259" s="14">
        <f>IF(OR(I259="Case4",I259="Case5"),(Output!B$4-Output!F260)/(Output!E260-Output!F260),0)</f>
        <v>0</v>
      </c>
      <c r="N259" s="14">
        <f t="shared" si="6"/>
        <v>0</v>
      </c>
      <c r="O259" s="14">
        <f t="shared" si="7"/>
        <v>0</v>
      </c>
      <c r="P259" s="14">
        <f>IF(I259="Case1",0,IF(I259="Case2",J259*N259,IF(I259="Case3",K259,IF(I259="Case4",K259-J259*O259,IF(I259="Case5",(J259*N259)-(J259*O259),Output!B$4-Output!B$5)))))</f>
        <v>0</v>
      </c>
      <c r="S259" s="31"/>
      <c r="T259" s="31"/>
      <c r="U259" s="31"/>
    </row>
    <row r="260" spans="8:21" ht="12.75">
      <c r="H260" s="16" t="str">
        <f>IF(Output!D261=0," ",Output!D261)</f>
        <v>"?"</v>
      </c>
      <c r="I260" s="14" t="str">
        <f>IF((Output!E261&lt;=Output!B$5),"Case1",IF(AND(Output!E261&lt;=Output!B$4,Output!F261&lt;Output!B$5),"Case2",IF(AND(Output!E261&lt;=Output!B$4,Output!F261&gt;=Output!B$5),"Case3",IF(AND(Output!E261&gt;Output!B$4,Output!F261&gt;=Output!B$5,Output!F261&lt;Output!B$4),"Case4",IF(AND(Output!E261&gt;Output!B$4,Output!F261&lt;Output!B$5),"Case5","Case6")))))</f>
        <v>Case1</v>
      </c>
      <c r="J260" s="14">
        <f>(Output!E261-Output!F261)/2</f>
        <v>0</v>
      </c>
      <c r="K260" s="14" t="e">
        <f>((Output!E261+Output!F261)/2)-Output!B$5</f>
        <v>#VALUE!</v>
      </c>
      <c r="L260" s="14">
        <f>IF(OR(I260="Case2",I260="Case5"),(Output!B$5-Output!F261)/(Output!E261-Output!F261),0)</f>
        <v>0</v>
      </c>
      <c r="M260" s="14">
        <f>IF(OR(I260="Case4",I260="Case5"),(Output!B$4-Output!F261)/(Output!E261-Output!F261),0)</f>
        <v>0</v>
      </c>
      <c r="N260" s="14">
        <f t="shared" si="6"/>
        <v>0</v>
      </c>
      <c r="O260" s="14">
        <f t="shared" si="7"/>
        <v>0</v>
      </c>
      <c r="P260" s="14">
        <f>IF(I260="Case1",0,IF(I260="Case2",J260*N260,IF(I260="Case3",K260,IF(I260="Case4",K260-J260*O260,IF(I260="Case5",(J260*N260)-(J260*O260),Output!B$4-Output!B$5)))))</f>
        <v>0</v>
      </c>
      <c r="S260" s="31"/>
      <c r="T260" s="31"/>
      <c r="U260" s="31"/>
    </row>
    <row r="261" spans="8:21" ht="12.75">
      <c r="H261" s="16" t="str">
        <f>IF(Output!D262=0," ",Output!D262)</f>
        <v>"?"</v>
      </c>
      <c r="I261" s="14" t="str">
        <f>IF((Output!E262&lt;=Output!B$5),"Case1",IF(AND(Output!E262&lt;=Output!B$4,Output!F262&lt;Output!B$5),"Case2",IF(AND(Output!E262&lt;=Output!B$4,Output!F262&gt;=Output!B$5),"Case3",IF(AND(Output!E262&gt;Output!B$4,Output!F262&gt;=Output!B$5,Output!F262&lt;Output!B$4),"Case4",IF(AND(Output!E262&gt;Output!B$4,Output!F262&lt;Output!B$5),"Case5","Case6")))))</f>
        <v>Case1</v>
      </c>
      <c r="J261" s="14">
        <f>(Output!E262-Output!F262)/2</f>
        <v>0</v>
      </c>
      <c r="K261" s="14" t="e">
        <f>((Output!E262+Output!F262)/2)-Output!B$5</f>
        <v>#VALUE!</v>
      </c>
      <c r="L261" s="14">
        <f>IF(OR(I261="Case2",I261="Case5"),(Output!B$5-Output!F262)/(Output!E262-Output!F262),0)</f>
        <v>0</v>
      </c>
      <c r="M261" s="14">
        <f>IF(OR(I261="Case4",I261="Case5"),(Output!B$4-Output!F262)/(Output!E262-Output!F262),0)</f>
        <v>0</v>
      </c>
      <c r="N261" s="14">
        <f t="shared" si="6"/>
        <v>0</v>
      </c>
      <c r="O261" s="14">
        <f t="shared" si="7"/>
        <v>0</v>
      </c>
      <c r="P261" s="14">
        <f>IF(I261="Case1",0,IF(I261="Case2",J261*N261,IF(I261="Case3",K261,IF(I261="Case4",K261-J261*O261,IF(I261="Case5",(J261*N261)-(J261*O261),Output!B$4-Output!B$5)))))</f>
        <v>0</v>
      </c>
      <c r="S261" s="31"/>
      <c r="T261" s="31"/>
      <c r="U261" s="31"/>
    </row>
    <row r="262" spans="8:21" ht="12.75">
      <c r="H262" s="16" t="str">
        <f>IF(Output!D263=0," ",Output!D263)</f>
        <v>"?"</v>
      </c>
      <c r="I262" s="14" t="str">
        <f>IF((Output!E263&lt;=Output!B$5),"Case1",IF(AND(Output!E263&lt;=Output!B$4,Output!F263&lt;Output!B$5),"Case2",IF(AND(Output!E263&lt;=Output!B$4,Output!F263&gt;=Output!B$5),"Case3",IF(AND(Output!E263&gt;Output!B$4,Output!F263&gt;=Output!B$5,Output!F263&lt;Output!B$4),"Case4",IF(AND(Output!E263&gt;Output!B$4,Output!F263&lt;Output!B$5),"Case5","Case6")))))</f>
        <v>Case1</v>
      </c>
      <c r="J262" s="14">
        <f>(Output!E263-Output!F263)/2</f>
        <v>0</v>
      </c>
      <c r="K262" s="14" t="e">
        <f>((Output!E263+Output!F263)/2)-Output!B$5</f>
        <v>#VALUE!</v>
      </c>
      <c r="L262" s="14">
        <f>IF(OR(I262="Case2",I262="Case5"),(Output!B$5-Output!F263)/(Output!E263-Output!F263),0)</f>
        <v>0</v>
      </c>
      <c r="M262" s="14">
        <f>IF(OR(I262="Case4",I262="Case5"),(Output!B$4-Output!F263)/(Output!E263-Output!F263),0)</f>
        <v>0</v>
      </c>
      <c r="N262" s="14">
        <f t="shared" si="6"/>
        <v>0</v>
      </c>
      <c r="O262" s="14">
        <f t="shared" si="7"/>
        <v>0</v>
      </c>
      <c r="P262" s="14">
        <f>IF(I262="Case1",0,IF(I262="Case2",J262*N262,IF(I262="Case3",K262,IF(I262="Case4",K262-J262*O262,IF(I262="Case5",(J262*N262)-(J262*O262),Output!B$4-Output!B$5)))))</f>
        <v>0</v>
      </c>
      <c r="S262" s="31"/>
      <c r="T262" s="31"/>
      <c r="U262" s="31"/>
    </row>
    <row r="263" spans="8:21" ht="12.75">
      <c r="H263" s="16" t="str">
        <f>IF(Output!D264=0," ",Output!D264)</f>
        <v>"?"</v>
      </c>
      <c r="I263" s="14" t="str">
        <f>IF((Output!E264&lt;=Output!B$5),"Case1",IF(AND(Output!E264&lt;=Output!B$4,Output!F264&lt;Output!B$5),"Case2",IF(AND(Output!E264&lt;=Output!B$4,Output!F264&gt;=Output!B$5),"Case3",IF(AND(Output!E264&gt;Output!B$4,Output!F264&gt;=Output!B$5,Output!F264&lt;Output!B$4),"Case4",IF(AND(Output!E264&gt;Output!B$4,Output!F264&lt;Output!B$5),"Case5","Case6")))))</f>
        <v>Case1</v>
      </c>
      <c r="J263" s="14">
        <f>(Output!E264-Output!F264)/2</f>
        <v>0</v>
      </c>
      <c r="K263" s="14" t="e">
        <f>((Output!E264+Output!F264)/2)-Output!B$5</f>
        <v>#VALUE!</v>
      </c>
      <c r="L263" s="14">
        <f>IF(OR(I263="Case2",I263="Case5"),(Output!B$5-Output!F264)/(Output!E264-Output!F264),0)</f>
        <v>0</v>
      </c>
      <c r="M263" s="14">
        <f>IF(OR(I263="Case4",I263="Case5"),(Output!B$4-Output!F264)/(Output!E264-Output!F264),0)</f>
        <v>0</v>
      </c>
      <c r="N263" s="14">
        <f t="shared" si="6"/>
        <v>0</v>
      </c>
      <c r="O263" s="14">
        <f t="shared" si="7"/>
        <v>0</v>
      </c>
      <c r="P263" s="14">
        <f>IF(I263="Case1",0,IF(I263="Case2",J263*N263,IF(I263="Case3",K263,IF(I263="Case4",K263-J263*O263,IF(I263="Case5",(J263*N263)-(J263*O263),Output!B$4-Output!B$5)))))</f>
        <v>0</v>
      </c>
      <c r="S263" s="31"/>
      <c r="T263" s="31"/>
      <c r="U263" s="31"/>
    </row>
    <row r="264" spans="8:21" ht="12.75">
      <c r="H264" s="16" t="str">
        <f>IF(Output!D265=0," ",Output!D265)</f>
        <v>"?"</v>
      </c>
      <c r="I264" s="14" t="str">
        <f>IF((Output!E265&lt;=Output!B$5),"Case1",IF(AND(Output!E265&lt;=Output!B$4,Output!F265&lt;Output!B$5),"Case2",IF(AND(Output!E265&lt;=Output!B$4,Output!F265&gt;=Output!B$5),"Case3",IF(AND(Output!E265&gt;Output!B$4,Output!F265&gt;=Output!B$5,Output!F265&lt;Output!B$4),"Case4",IF(AND(Output!E265&gt;Output!B$4,Output!F265&lt;Output!B$5),"Case5","Case6")))))</f>
        <v>Case1</v>
      </c>
      <c r="J264" s="14">
        <f>(Output!E265-Output!F265)/2</f>
        <v>0</v>
      </c>
      <c r="K264" s="14" t="e">
        <f>((Output!E265+Output!F265)/2)-Output!B$5</f>
        <v>#VALUE!</v>
      </c>
      <c r="L264" s="14">
        <f>IF(OR(I264="Case2",I264="Case5"),(Output!B$5-Output!F265)/(Output!E265-Output!F265),0)</f>
        <v>0</v>
      </c>
      <c r="M264" s="14">
        <f>IF(OR(I264="Case4",I264="Case5"),(Output!B$4-Output!F265)/(Output!E265-Output!F265),0)</f>
        <v>0</v>
      </c>
      <c r="N264" s="14">
        <f t="shared" si="6"/>
        <v>0</v>
      </c>
      <c r="O264" s="14">
        <f t="shared" si="7"/>
        <v>0</v>
      </c>
      <c r="P264" s="14">
        <f>IF(I264="Case1",0,IF(I264="Case2",J264*N264,IF(I264="Case3",K264,IF(I264="Case4",K264-J264*O264,IF(I264="Case5",(J264*N264)-(J264*O264),Output!B$4-Output!B$5)))))</f>
        <v>0</v>
      </c>
      <c r="S264" s="31"/>
      <c r="T264" s="31"/>
      <c r="U264" s="31"/>
    </row>
    <row r="265" spans="8:21" ht="12.75">
      <c r="H265" s="16" t="str">
        <f>IF(Output!D266=0," ",Output!D266)</f>
        <v>"?"</v>
      </c>
      <c r="I265" s="14" t="str">
        <f>IF((Output!E266&lt;=Output!B$5),"Case1",IF(AND(Output!E266&lt;=Output!B$4,Output!F266&lt;Output!B$5),"Case2",IF(AND(Output!E266&lt;=Output!B$4,Output!F266&gt;=Output!B$5),"Case3",IF(AND(Output!E266&gt;Output!B$4,Output!F266&gt;=Output!B$5,Output!F266&lt;Output!B$4),"Case4",IF(AND(Output!E266&gt;Output!B$4,Output!F266&lt;Output!B$5),"Case5","Case6")))))</f>
        <v>Case1</v>
      </c>
      <c r="J265" s="14">
        <f>(Output!E266-Output!F266)/2</f>
        <v>0</v>
      </c>
      <c r="K265" s="14" t="e">
        <f>((Output!E266+Output!F266)/2)-Output!B$5</f>
        <v>#VALUE!</v>
      </c>
      <c r="L265" s="14">
        <f>IF(OR(I265="Case2",I265="Case5"),(Output!B$5-Output!F266)/(Output!E266-Output!F266),0)</f>
        <v>0</v>
      </c>
      <c r="M265" s="14">
        <f>IF(OR(I265="Case4",I265="Case5"),(Output!B$4-Output!F266)/(Output!E266-Output!F266),0)</f>
        <v>0</v>
      </c>
      <c r="N265" s="14">
        <f t="shared" si="6"/>
        <v>0</v>
      </c>
      <c r="O265" s="14">
        <f t="shared" si="7"/>
        <v>0</v>
      </c>
      <c r="P265" s="14">
        <f>IF(I265="Case1",0,IF(I265="Case2",J265*N265,IF(I265="Case3",K265,IF(I265="Case4",K265-J265*O265,IF(I265="Case5",(J265*N265)-(J265*O265),Output!B$4-Output!B$5)))))</f>
        <v>0</v>
      </c>
      <c r="S265" s="31"/>
      <c r="T265" s="31"/>
      <c r="U265" s="31"/>
    </row>
    <row r="266" spans="8:21" ht="12.75">
      <c r="H266" s="16" t="str">
        <f>IF(Output!D267=0," ",Output!D267)</f>
        <v>"?"</v>
      </c>
      <c r="I266" s="14" t="str">
        <f>IF((Output!E267&lt;=Output!B$5),"Case1",IF(AND(Output!E267&lt;=Output!B$4,Output!F267&lt;Output!B$5),"Case2",IF(AND(Output!E267&lt;=Output!B$4,Output!F267&gt;=Output!B$5),"Case3",IF(AND(Output!E267&gt;Output!B$4,Output!F267&gt;=Output!B$5,Output!F267&lt;Output!B$4),"Case4",IF(AND(Output!E267&gt;Output!B$4,Output!F267&lt;Output!B$5),"Case5","Case6")))))</f>
        <v>Case1</v>
      </c>
      <c r="J266" s="14">
        <f>(Output!E267-Output!F267)/2</f>
        <v>0</v>
      </c>
      <c r="K266" s="14" t="e">
        <f>((Output!E267+Output!F267)/2)-Output!B$5</f>
        <v>#VALUE!</v>
      </c>
      <c r="L266" s="14">
        <f>IF(OR(I266="Case2",I266="Case5"),(Output!B$5-Output!F267)/(Output!E267-Output!F267),0)</f>
        <v>0</v>
      </c>
      <c r="M266" s="14">
        <f>IF(OR(I266="Case4",I266="Case5"),(Output!B$4-Output!F267)/(Output!E267-Output!F267),0)</f>
        <v>0</v>
      </c>
      <c r="N266" s="14">
        <f aca="true" t="shared" si="8" ref="N266:N329">IF(L266&gt;0,0.9929-1.705*L266+0.7052*L266^2,0)</f>
        <v>0</v>
      </c>
      <c r="O266" s="14">
        <f aca="true" t="shared" si="9" ref="O266:O329">IF(M266&gt;0,0.9929-1.705*M266+0.7052*M266^2,0)</f>
        <v>0</v>
      </c>
      <c r="P266" s="14">
        <f>IF(I266="Case1",0,IF(I266="Case2",J266*N266,IF(I266="Case3",K266,IF(I266="Case4",K266-J266*O266,IF(I266="Case5",(J266*N266)-(J266*O266),Output!B$4-Output!B$5)))))</f>
        <v>0</v>
      </c>
      <c r="S266" s="31"/>
      <c r="T266" s="31"/>
      <c r="U266" s="31"/>
    </row>
    <row r="267" spans="8:21" ht="12.75">
      <c r="H267" s="16" t="str">
        <f>IF(Output!D268=0," ",Output!D268)</f>
        <v>"?"</v>
      </c>
      <c r="I267" s="14" t="str">
        <f>IF((Output!E268&lt;=Output!B$5),"Case1",IF(AND(Output!E268&lt;=Output!B$4,Output!F268&lt;Output!B$5),"Case2",IF(AND(Output!E268&lt;=Output!B$4,Output!F268&gt;=Output!B$5),"Case3",IF(AND(Output!E268&gt;Output!B$4,Output!F268&gt;=Output!B$5,Output!F268&lt;Output!B$4),"Case4",IF(AND(Output!E268&gt;Output!B$4,Output!F268&lt;Output!B$5),"Case5","Case6")))))</f>
        <v>Case1</v>
      </c>
      <c r="J267" s="14">
        <f>(Output!E268-Output!F268)/2</f>
        <v>0</v>
      </c>
      <c r="K267" s="14" t="e">
        <f>((Output!E268+Output!F268)/2)-Output!B$5</f>
        <v>#VALUE!</v>
      </c>
      <c r="L267" s="14">
        <f>IF(OR(I267="Case2",I267="Case5"),(Output!B$5-Output!F268)/(Output!E268-Output!F268),0)</f>
        <v>0</v>
      </c>
      <c r="M267" s="14">
        <f>IF(OR(I267="Case4",I267="Case5"),(Output!B$4-Output!F268)/(Output!E268-Output!F268),0)</f>
        <v>0</v>
      </c>
      <c r="N267" s="14">
        <f t="shared" si="8"/>
        <v>0</v>
      </c>
      <c r="O267" s="14">
        <f t="shared" si="9"/>
        <v>0</v>
      </c>
      <c r="P267" s="14">
        <f>IF(I267="Case1",0,IF(I267="Case2",J267*N267,IF(I267="Case3",K267,IF(I267="Case4",K267-J267*O267,IF(I267="Case5",(J267*N267)-(J267*O267),Output!B$4-Output!B$5)))))</f>
        <v>0</v>
      </c>
      <c r="S267" s="31"/>
      <c r="T267" s="31"/>
      <c r="U267" s="31"/>
    </row>
    <row r="268" spans="8:21" ht="12.75">
      <c r="H268" s="16" t="str">
        <f>IF(Output!D269=0," ",Output!D269)</f>
        <v>"?"</v>
      </c>
      <c r="I268" s="14" t="str">
        <f>IF((Output!E269&lt;=Output!B$5),"Case1",IF(AND(Output!E269&lt;=Output!B$4,Output!F269&lt;Output!B$5),"Case2",IF(AND(Output!E269&lt;=Output!B$4,Output!F269&gt;=Output!B$5),"Case3",IF(AND(Output!E269&gt;Output!B$4,Output!F269&gt;=Output!B$5,Output!F269&lt;Output!B$4),"Case4",IF(AND(Output!E269&gt;Output!B$4,Output!F269&lt;Output!B$5),"Case5","Case6")))))</f>
        <v>Case1</v>
      </c>
      <c r="J268" s="14">
        <f>(Output!E269-Output!F269)/2</f>
        <v>0</v>
      </c>
      <c r="K268" s="14" t="e">
        <f>((Output!E269+Output!F269)/2)-Output!B$5</f>
        <v>#VALUE!</v>
      </c>
      <c r="L268" s="14">
        <f>IF(OR(I268="Case2",I268="Case5"),(Output!B$5-Output!F269)/(Output!E269-Output!F269),0)</f>
        <v>0</v>
      </c>
      <c r="M268" s="14">
        <f>IF(OR(I268="Case4",I268="Case5"),(Output!B$4-Output!F269)/(Output!E269-Output!F269),0)</f>
        <v>0</v>
      </c>
      <c r="N268" s="14">
        <f t="shared" si="8"/>
        <v>0</v>
      </c>
      <c r="O268" s="14">
        <f t="shared" si="9"/>
        <v>0</v>
      </c>
      <c r="P268" s="14">
        <f>IF(I268="Case1",0,IF(I268="Case2",J268*N268,IF(I268="Case3",K268,IF(I268="Case4",K268-J268*O268,IF(I268="Case5",(J268*N268)-(J268*O268),Output!B$4-Output!B$5)))))</f>
        <v>0</v>
      </c>
      <c r="S268" s="31"/>
      <c r="T268" s="31"/>
      <c r="U268" s="31"/>
    </row>
    <row r="269" spans="8:21" ht="12.75">
      <c r="H269" s="16" t="str">
        <f>IF(Output!D270=0," ",Output!D270)</f>
        <v>"?"</v>
      </c>
      <c r="I269" s="14" t="str">
        <f>IF((Output!E270&lt;=Output!B$5),"Case1",IF(AND(Output!E270&lt;=Output!B$4,Output!F270&lt;Output!B$5),"Case2",IF(AND(Output!E270&lt;=Output!B$4,Output!F270&gt;=Output!B$5),"Case3",IF(AND(Output!E270&gt;Output!B$4,Output!F270&gt;=Output!B$5,Output!F270&lt;Output!B$4),"Case4",IF(AND(Output!E270&gt;Output!B$4,Output!F270&lt;Output!B$5),"Case5","Case6")))))</f>
        <v>Case1</v>
      </c>
      <c r="J269" s="14">
        <f>(Output!E270-Output!F270)/2</f>
        <v>0</v>
      </c>
      <c r="K269" s="14" t="e">
        <f>((Output!E270+Output!F270)/2)-Output!B$5</f>
        <v>#VALUE!</v>
      </c>
      <c r="L269" s="14">
        <f>IF(OR(I269="Case2",I269="Case5"),(Output!B$5-Output!F270)/(Output!E270-Output!F270),0)</f>
        <v>0</v>
      </c>
      <c r="M269" s="14">
        <f>IF(OR(I269="Case4",I269="Case5"),(Output!B$4-Output!F270)/(Output!E270-Output!F270),0)</f>
        <v>0</v>
      </c>
      <c r="N269" s="14">
        <f t="shared" si="8"/>
        <v>0</v>
      </c>
      <c r="O269" s="14">
        <f t="shared" si="9"/>
        <v>0</v>
      </c>
      <c r="P269" s="14">
        <f>IF(I269="Case1",0,IF(I269="Case2",J269*N269,IF(I269="Case3",K269,IF(I269="Case4",K269-J269*O269,IF(I269="Case5",(J269*N269)-(J269*O269),Output!B$4-Output!B$5)))))</f>
        <v>0</v>
      </c>
      <c r="S269" s="31"/>
      <c r="T269" s="31"/>
      <c r="U269" s="31"/>
    </row>
    <row r="270" spans="8:21" ht="12.75">
      <c r="H270" s="16" t="str">
        <f>IF(Output!D271=0," ",Output!D271)</f>
        <v>"?"</v>
      </c>
      <c r="I270" s="14" t="str">
        <f>IF((Output!E271&lt;=Output!B$5),"Case1",IF(AND(Output!E271&lt;=Output!B$4,Output!F271&lt;Output!B$5),"Case2",IF(AND(Output!E271&lt;=Output!B$4,Output!F271&gt;=Output!B$5),"Case3",IF(AND(Output!E271&gt;Output!B$4,Output!F271&gt;=Output!B$5,Output!F271&lt;Output!B$4),"Case4",IF(AND(Output!E271&gt;Output!B$4,Output!F271&lt;Output!B$5),"Case5","Case6")))))</f>
        <v>Case1</v>
      </c>
      <c r="J270" s="14">
        <f>(Output!E271-Output!F271)/2</f>
        <v>0</v>
      </c>
      <c r="K270" s="14" t="e">
        <f>((Output!E271+Output!F271)/2)-Output!B$5</f>
        <v>#VALUE!</v>
      </c>
      <c r="L270" s="14">
        <f>IF(OR(I270="Case2",I270="Case5"),(Output!B$5-Output!F271)/(Output!E271-Output!F271),0)</f>
        <v>0</v>
      </c>
      <c r="M270" s="14">
        <f>IF(OR(I270="Case4",I270="Case5"),(Output!B$4-Output!F271)/(Output!E271-Output!F271),0)</f>
        <v>0</v>
      </c>
      <c r="N270" s="14">
        <f t="shared" si="8"/>
        <v>0</v>
      </c>
      <c r="O270" s="14">
        <f t="shared" si="9"/>
        <v>0</v>
      </c>
      <c r="P270" s="14">
        <f>IF(I270="Case1",0,IF(I270="Case2",J270*N270,IF(I270="Case3",K270,IF(I270="Case4",K270-J270*O270,IF(I270="Case5",(J270*N270)-(J270*O270),Output!B$4-Output!B$5)))))</f>
        <v>0</v>
      </c>
      <c r="S270" s="31"/>
      <c r="T270" s="31"/>
      <c r="U270" s="31"/>
    </row>
    <row r="271" spans="8:21" ht="12.75">
      <c r="H271" s="16" t="str">
        <f>IF(Output!D272=0," ",Output!D272)</f>
        <v>"?"</v>
      </c>
      <c r="I271" s="14" t="str">
        <f>IF((Output!E272&lt;=Output!B$5),"Case1",IF(AND(Output!E272&lt;=Output!B$4,Output!F272&lt;Output!B$5),"Case2",IF(AND(Output!E272&lt;=Output!B$4,Output!F272&gt;=Output!B$5),"Case3",IF(AND(Output!E272&gt;Output!B$4,Output!F272&gt;=Output!B$5,Output!F272&lt;Output!B$4),"Case4",IF(AND(Output!E272&gt;Output!B$4,Output!F272&lt;Output!B$5),"Case5","Case6")))))</f>
        <v>Case1</v>
      </c>
      <c r="J271" s="14">
        <f>(Output!E272-Output!F272)/2</f>
        <v>0</v>
      </c>
      <c r="K271" s="14" t="e">
        <f>((Output!E272+Output!F272)/2)-Output!B$5</f>
        <v>#VALUE!</v>
      </c>
      <c r="L271" s="14">
        <f>IF(OR(I271="Case2",I271="Case5"),(Output!B$5-Output!F272)/(Output!E272-Output!F272),0)</f>
        <v>0</v>
      </c>
      <c r="M271" s="14">
        <f>IF(OR(I271="Case4",I271="Case5"),(Output!B$4-Output!F272)/(Output!E272-Output!F272),0)</f>
        <v>0</v>
      </c>
      <c r="N271" s="14">
        <f t="shared" si="8"/>
        <v>0</v>
      </c>
      <c r="O271" s="14">
        <f t="shared" si="9"/>
        <v>0</v>
      </c>
      <c r="P271" s="14">
        <f>IF(I271="Case1",0,IF(I271="Case2",J271*N271,IF(I271="Case3",K271,IF(I271="Case4",K271-J271*O271,IF(I271="Case5",(J271*N271)-(J271*O271),Output!B$4-Output!B$5)))))</f>
        <v>0</v>
      </c>
      <c r="S271" s="31"/>
      <c r="T271" s="31"/>
      <c r="U271" s="31"/>
    </row>
    <row r="272" spans="8:21" ht="12.75">
      <c r="H272" s="16" t="str">
        <f>IF(Output!D273=0," ",Output!D273)</f>
        <v>"?"</v>
      </c>
      <c r="I272" s="14" t="str">
        <f>IF((Output!E273&lt;=Output!B$5),"Case1",IF(AND(Output!E273&lt;=Output!B$4,Output!F273&lt;Output!B$5),"Case2",IF(AND(Output!E273&lt;=Output!B$4,Output!F273&gt;=Output!B$5),"Case3",IF(AND(Output!E273&gt;Output!B$4,Output!F273&gt;=Output!B$5,Output!F273&lt;Output!B$4),"Case4",IF(AND(Output!E273&gt;Output!B$4,Output!F273&lt;Output!B$5),"Case5","Case6")))))</f>
        <v>Case1</v>
      </c>
      <c r="J272" s="14">
        <f>(Output!E273-Output!F273)/2</f>
        <v>0</v>
      </c>
      <c r="K272" s="14" t="e">
        <f>((Output!E273+Output!F273)/2)-Output!B$5</f>
        <v>#VALUE!</v>
      </c>
      <c r="L272" s="14">
        <f>IF(OR(I272="Case2",I272="Case5"),(Output!B$5-Output!F273)/(Output!E273-Output!F273),0)</f>
        <v>0</v>
      </c>
      <c r="M272" s="14">
        <f>IF(OR(I272="Case4",I272="Case5"),(Output!B$4-Output!F273)/(Output!E273-Output!F273),0)</f>
        <v>0</v>
      </c>
      <c r="N272" s="14">
        <f t="shared" si="8"/>
        <v>0</v>
      </c>
      <c r="O272" s="14">
        <f t="shared" si="9"/>
        <v>0</v>
      </c>
      <c r="P272" s="14">
        <f>IF(I272="Case1",0,IF(I272="Case2",J272*N272,IF(I272="Case3",K272,IF(I272="Case4",K272-J272*O272,IF(I272="Case5",(J272*N272)-(J272*O272),Output!B$4-Output!B$5)))))</f>
        <v>0</v>
      </c>
      <c r="S272" s="31"/>
      <c r="T272" s="31"/>
      <c r="U272" s="31"/>
    </row>
    <row r="273" spans="8:21" ht="12.75">
      <c r="H273" s="16" t="str">
        <f>IF(Output!D274=0," ",Output!D274)</f>
        <v>"?"</v>
      </c>
      <c r="I273" s="14" t="str">
        <f>IF((Output!E274&lt;=Output!B$5),"Case1",IF(AND(Output!E274&lt;=Output!B$4,Output!F274&lt;Output!B$5),"Case2",IF(AND(Output!E274&lt;=Output!B$4,Output!F274&gt;=Output!B$5),"Case3",IF(AND(Output!E274&gt;Output!B$4,Output!F274&gt;=Output!B$5,Output!F274&lt;Output!B$4),"Case4",IF(AND(Output!E274&gt;Output!B$4,Output!F274&lt;Output!B$5),"Case5","Case6")))))</f>
        <v>Case1</v>
      </c>
      <c r="J273" s="14">
        <f>(Output!E274-Output!F274)/2</f>
        <v>0</v>
      </c>
      <c r="K273" s="14" t="e">
        <f>((Output!E274+Output!F274)/2)-Output!B$5</f>
        <v>#VALUE!</v>
      </c>
      <c r="L273" s="14">
        <f>IF(OR(I273="Case2",I273="Case5"),(Output!B$5-Output!F274)/(Output!E274-Output!F274),0)</f>
        <v>0</v>
      </c>
      <c r="M273" s="14">
        <f>IF(OR(I273="Case4",I273="Case5"),(Output!B$4-Output!F274)/(Output!E274-Output!F274),0)</f>
        <v>0</v>
      </c>
      <c r="N273" s="14">
        <f t="shared" si="8"/>
        <v>0</v>
      </c>
      <c r="O273" s="14">
        <f t="shared" si="9"/>
        <v>0</v>
      </c>
      <c r="P273" s="14">
        <f>IF(I273="Case1",0,IF(I273="Case2",J273*N273,IF(I273="Case3",K273,IF(I273="Case4",K273-J273*O273,IF(I273="Case5",(J273*N273)-(J273*O273),Output!B$4-Output!B$5)))))</f>
        <v>0</v>
      </c>
      <c r="S273" s="31"/>
      <c r="T273" s="31"/>
      <c r="U273" s="31"/>
    </row>
    <row r="274" spans="8:21" ht="12.75">
      <c r="H274" s="16" t="str">
        <f>IF(Output!D275=0," ",Output!D275)</f>
        <v>"?"</v>
      </c>
      <c r="I274" s="14" t="str">
        <f>IF((Output!E275&lt;=Output!B$5),"Case1",IF(AND(Output!E275&lt;=Output!B$4,Output!F275&lt;Output!B$5),"Case2",IF(AND(Output!E275&lt;=Output!B$4,Output!F275&gt;=Output!B$5),"Case3",IF(AND(Output!E275&gt;Output!B$4,Output!F275&gt;=Output!B$5,Output!F275&lt;Output!B$4),"Case4",IF(AND(Output!E275&gt;Output!B$4,Output!F275&lt;Output!B$5),"Case5","Case6")))))</f>
        <v>Case1</v>
      </c>
      <c r="J274" s="14">
        <f>(Output!E275-Output!F275)/2</f>
        <v>0</v>
      </c>
      <c r="K274" s="14" t="e">
        <f>((Output!E275+Output!F275)/2)-Output!B$5</f>
        <v>#VALUE!</v>
      </c>
      <c r="L274" s="14">
        <f>IF(OR(I274="Case2",I274="Case5"),(Output!B$5-Output!F275)/(Output!E275-Output!F275),0)</f>
        <v>0</v>
      </c>
      <c r="M274" s="14">
        <f>IF(OR(I274="Case4",I274="Case5"),(Output!B$4-Output!F275)/(Output!E275-Output!F275),0)</f>
        <v>0</v>
      </c>
      <c r="N274" s="14">
        <f t="shared" si="8"/>
        <v>0</v>
      </c>
      <c r="O274" s="14">
        <f t="shared" si="9"/>
        <v>0</v>
      </c>
      <c r="P274" s="14">
        <f>IF(I274="Case1",0,IF(I274="Case2",J274*N274,IF(I274="Case3",K274,IF(I274="Case4",K274-J274*O274,IF(I274="Case5",(J274*N274)-(J274*O274),Output!B$4-Output!B$5)))))</f>
        <v>0</v>
      </c>
      <c r="S274" s="31"/>
      <c r="T274" s="31"/>
      <c r="U274" s="31"/>
    </row>
    <row r="275" spans="8:21" ht="12.75">
      <c r="H275" s="16" t="str">
        <f>IF(Output!D276=0," ",Output!D276)</f>
        <v>"?"</v>
      </c>
      <c r="I275" s="14" t="str">
        <f>IF((Output!E276&lt;=Output!B$5),"Case1",IF(AND(Output!E276&lt;=Output!B$4,Output!F276&lt;Output!B$5),"Case2",IF(AND(Output!E276&lt;=Output!B$4,Output!F276&gt;=Output!B$5),"Case3",IF(AND(Output!E276&gt;Output!B$4,Output!F276&gt;=Output!B$5,Output!F276&lt;Output!B$4),"Case4",IF(AND(Output!E276&gt;Output!B$4,Output!F276&lt;Output!B$5),"Case5","Case6")))))</f>
        <v>Case1</v>
      </c>
      <c r="J275" s="14">
        <f>(Output!E276-Output!F276)/2</f>
        <v>0</v>
      </c>
      <c r="K275" s="14" t="e">
        <f>((Output!E276+Output!F276)/2)-Output!B$5</f>
        <v>#VALUE!</v>
      </c>
      <c r="L275" s="14">
        <f>IF(OR(I275="Case2",I275="Case5"),(Output!B$5-Output!F276)/(Output!E276-Output!F276),0)</f>
        <v>0</v>
      </c>
      <c r="M275" s="14">
        <f>IF(OR(I275="Case4",I275="Case5"),(Output!B$4-Output!F276)/(Output!E276-Output!F276),0)</f>
        <v>0</v>
      </c>
      <c r="N275" s="14">
        <f t="shared" si="8"/>
        <v>0</v>
      </c>
      <c r="O275" s="14">
        <f t="shared" si="9"/>
        <v>0</v>
      </c>
      <c r="P275" s="14">
        <f>IF(I275="Case1",0,IF(I275="Case2",J275*N275,IF(I275="Case3",K275,IF(I275="Case4",K275-J275*O275,IF(I275="Case5",(J275*N275)-(J275*O275),Output!B$4-Output!B$5)))))</f>
        <v>0</v>
      </c>
      <c r="S275" s="31"/>
      <c r="T275" s="31"/>
      <c r="U275" s="31"/>
    </row>
    <row r="276" spans="8:21" ht="12.75">
      <c r="H276" s="16" t="str">
        <f>IF(Output!D277=0," ",Output!D277)</f>
        <v>"?"</v>
      </c>
      <c r="I276" s="14" t="str">
        <f>IF((Output!E277&lt;=Output!B$5),"Case1",IF(AND(Output!E277&lt;=Output!B$4,Output!F277&lt;Output!B$5),"Case2",IF(AND(Output!E277&lt;=Output!B$4,Output!F277&gt;=Output!B$5),"Case3",IF(AND(Output!E277&gt;Output!B$4,Output!F277&gt;=Output!B$5,Output!F277&lt;Output!B$4),"Case4",IF(AND(Output!E277&gt;Output!B$4,Output!F277&lt;Output!B$5),"Case5","Case6")))))</f>
        <v>Case1</v>
      </c>
      <c r="J276" s="14">
        <f>(Output!E277-Output!F277)/2</f>
        <v>0</v>
      </c>
      <c r="K276" s="14" t="e">
        <f>((Output!E277+Output!F277)/2)-Output!B$5</f>
        <v>#VALUE!</v>
      </c>
      <c r="L276" s="14">
        <f>IF(OR(I276="Case2",I276="Case5"),(Output!B$5-Output!F277)/(Output!E277-Output!F277),0)</f>
        <v>0</v>
      </c>
      <c r="M276" s="14">
        <f>IF(OR(I276="Case4",I276="Case5"),(Output!B$4-Output!F277)/(Output!E277-Output!F277),0)</f>
        <v>0</v>
      </c>
      <c r="N276" s="14">
        <f t="shared" si="8"/>
        <v>0</v>
      </c>
      <c r="O276" s="14">
        <f t="shared" si="9"/>
        <v>0</v>
      </c>
      <c r="P276" s="14">
        <f>IF(I276="Case1",0,IF(I276="Case2",J276*N276,IF(I276="Case3",K276,IF(I276="Case4",K276-J276*O276,IF(I276="Case5",(J276*N276)-(J276*O276),Output!B$4-Output!B$5)))))</f>
        <v>0</v>
      </c>
      <c r="S276" s="31"/>
      <c r="T276" s="31"/>
      <c r="U276" s="31"/>
    </row>
    <row r="277" spans="8:21" ht="12.75">
      <c r="H277" s="16" t="str">
        <f>IF(Output!D278=0," ",Output!D278)</f>
        <v>"?"</v>
      </c>
      <c r="I277" s="14" t="str">
        <f>IF((Output!E278&lt;=Output!B$5),"Case1",IF(AND(Output!E278&lt;=Output!B$4,Output!F278&lt;Output!B$5),"Case2",IF(AND(Output!E278&lt;=Output!B$4,Output!F278&gt;=Output!B$5),"Case3",IF(AND(Output!E278&gt;Output!B$4,Output!F278&gt;=Output!B$5,Output!F278&lt;Output!B$4),"Case4",IF(AND(Output!E278&gt;Output!B$4,Output!F278&lt;Output!B$5),"Case5","Case6")))))</f>
        <v>Case1</v>
      </c>
      <c r="J277" s="14">
        <f>(Output!E278-Output!F278)/2</f>
        <v>0</v>
      </c>
      <c r="K277" s="14" t="e">
        <f>((Output!E278+Output!F278)/2)-Output!B$5</f>
        <v>#VALUE!</v>
      </c>
      <c r="L277" s="14">
        <f>IF(OR(I277="Case2",I277="Case5"),(Output!B$5-Output!F278)/(Output!E278-Output!F278),0)</f>
        <v>0</v>
      </c>
      <c r="M277" s="14">
        <f>IF(OR(I277="Case4",I277="Case5"),(Output!B$4-Output!F278)/(Output!E278-Output!F278),0)</f>
        <v>0</v>
      </c>
      <c r="N277" s="14">
        <f t="shared" si="8"/>
        <v>0</v>
      </c>
      <c r="O277" s="14">
        <f t="shared" si="9"/>
        <v>0</v>
      </c>
      <c r="P277" s="14">
        <f>IF(I277="Case1",0,IF(I277="Case2",J277*N277,IF(I277="Case3",K277,IF(I277="Case4",K277-J277*O277,IF(I277="Case5",(J277*N277)-(J277*O277),Output!B$4-Output!B$5)))))</f>
        <v>0</v>
      </c>
      <c r="S277" s="31"/>
      <c r="T277" s="31"/>
      <c r="U277" s="31"/>
    </row>
    <row r="278" spans="8:21" ht="12.75">
      <c r="H278" s="16" t="str">
        <f>IF(Output!D279=0," ",Output!D279)</f>
        <v>"?"</v>
      </c>
      <c r="I278" s="14" t="str">
        <f>IF((Output!E279&lt;=Output!B$5),"Case1",IF(AND(Output!E279&lt;=Output!B$4,Output!F279&lt;Output!B$5),"Case2",IF(AND(Output!E279&lt;=Output!B$4,Output!F279&gt;=Output!B$5),"Case3",IF(AND(Output!E279&gt;Output!B$4,Output!F279&gt;=Output!B$5,Output!F279&lt;Output!B$4),"Case4",IF(AND(Output!E279&gt;Output!B$4,Output!F279&lt;Output!B$5),"Case5","Case6")))))</f>
        <v>Case1</v>
      </c>
      <c r="J278" s="14">
        <f>(Output!E279-Output!F279)/2</f>
        <v>0</v>
      </c>
      <c r="K278" s="14" t="e">
        <f>((Output!E279+Output!F279)/2)-Output!B$5</f>
        <v>#VALUE!</v>
      </c>
      <c r="L278" s="14">
        <f>IF(OR(I278="Case2",I278="Case5"),(Output!B$5-Output!F279)/(Output!E279-Output!F279),0)</f>
        <v>0</v>
      </c>
      <c r="M278" s="14">
        <f>IF(OR(I278="Case4",I278="Case5"),(Output!B$4-Output!F279)/(Output!E279-Output!F279),0)</f>
        <v>0</v>
      </c>
      <c r="N278" s="14">
        <f t="shared" si="8"/>
        <v>0</v>
      </c>
      <c r="O278" s="14">
        <f t="shared" si="9"/>
        <v>0</v>
      </c>
      <c r="P278" s="14">
        <f>IF(I278="Case1",0,IF(I278="Case2",J278*N278,IF(I278="Case3",K278,IF(I278="Case4",K278-J278*O278,IF(I278="Case5",(J278*N278)-(J278*O278),Output!B$4-Output!B$5)))))</f>
        <v>0</v>
      </c>
      <c r="S278" s="31"/>
      <c r="T278" s="31"/>
      <c r="U278" s="31"/>
    </row>
    <row r="279" spans="8:21" ht="12.75">
      <c r="H279" s="16" t="str">
        <f>IF(Output!D280=0," ",Output!D280)</f>
        <v>"?"</v>
      </c>
      <c r="I279" s="14" t="str">
        <f>IF((Output!E280&lt;=Output!B$5),"Case1",IF(AND(Output!E280&lt;=Output!B$4,Output!F280&lt;Output!B$5),"Case2",IF(AND(Output!E280&lt;=Output!B$4,Output!F280&gt;=Output!B$5),"Case3",IF(AND(Output!E280&gt;Output!B$4,Output!F280&gt;=Output!B$5,Output!F280&lt;Output!B$4),"Case4",IF(AND(Output!E280&gt;Output!B$4,Output!F280&lt;Output!B$5),"Case5","Case6")))))</f>
        <v>Case1</v>
      </c>
      <c r="J279" s="14">
        <f>(Output!E280-Output!F280)/2</f>
        <v>0</v>
      </c>
      <c r="K279" s="14" t="e">
        <f>((Output!E280+Output!F280)/2)-Output!B$5</f>
        <v>#VALUE!</v>
      </c>
      <c r="L279" s="14">
        <f>IF(OR(I279="Case2",I279="Case5"),(Output!B$5-Output!F280)/(Output!E280-Output!F280),0)</f>
        <v>0</v>
      </c>
      <c r="M279" s="14">
        <f>IF(OR(I279="Case4",I279="Case5"),(Output!B$4-Output!F280)/(Output!E280-Output!F280),0)</f>
        <v>0</v>
      </c>
      <c r="N279" s="14">
        <f t="shared" si="8"/>
        <v>0</v>
      </c>
      <c r="O279" s="14">
        <f t="shared" si="9"/>
        <v>0</v>
      </c>
      <c r="P279" s="14">
        <f>IF(I279="Case1",0,IF(I279="Case2",J279*N279,IF(I279="Case3",K279,IF(I279="Case4",K279-J279*O279,IF(I279="Case5",(J279*N279)-(J279*O279),Output!B$4-Output!B$5)))))</f>
        <v>0</v>
      </c>
      <c r="S279" s="31"/>
      <c r="T279" s="31"/>
      <c r="U279" s="31"/>
    </row>
    <row r="280" spans="8:21" ht="12.75">
      <c r="H280" s="16" t="str">
        <f>IF(Output!D281=0," ",Output!D281)</f>
        <v>"?"</v>
      </c>
      <c r="I280" s="14" t="str">
        <f>IF((Output!E281&lt;=Output!B$5),"Case1",IF(AND(Output!E281&lt;=Output!B$4,Output!F281&lt;Output!B$5),"Case2",IF(AND(Output!E281&lt;=Output!B$4,Output!F281&gt;=Output!B$5),"Case3",IF(AND(Output!E281&gt;Output!B$4,Output!F281&gt;=Output!B$5,Output!F281&lt;Output!B$4),"Case4",IF(AND(Output!E281&gt;Output!B$4,Output!F281&lt;Output!B$5),"Case5","Case6")))))</f>
        <v>Case1</v>
      </c>
      <c r="J280" s="14">
        <f>(Output!E281-Output!F281)/2</f>
        <v>0</v>
      </c>
      <c r="K280" s="14" t="e">
        <f>((Output!E281+Output!F281)/2)-Output!B$5</f>
        <v>#VALUE!</v>
      </c>
      <c r="L280" s="14">
        <f>IF(OR(I280="Case2",I280="Case5"),(Output!B$5-Output!F281)/(Output!E281-Output!F281),0)</f>
        <v>0</v>
      </c>
      <c r="M280" s="14">
        <f>IF(OR(I280="Case4",I280="Case5"),(Output!B$4-Output!F281)/(Output!E281-Output!F281),0)</f>
        <v>0</v>
      </c>
      <c r="N280" s="14">
        <f t="shared" si="8"/>
        <v>0</v>
      </c>
      <c r="O280" s="14">
        <f t="shared" si="9"/>
        <v>0</v>
      </c>
      <c r="P280" s="14">
        <f>IF(I280="Case1",0,IF(I280="Case2",J280*N280,IF(I280="Case3",K280,IF(I280="Case4",K280-J280*O280,IF(I280="Case5",(J280*N280)-(J280*O280),Output!B$4-Output!B$5)))))</f>
        <v>0</v>
      </c>
      <c r="S280" s="31"/>
      <c r="T280" s="31"/>
      <c r="U280" s="31"/>
    </row>
    <row r="281" spans="8:21" ht="12.75">
      <c r="H281" s="16" t="str">
        <f>IF(Output!D282=0," ",Output!D282)</f>
        <v>"?"</v>
      </c>
      <c r="I281" s="14" t="str">
        <f>IF((Output!E282&lt;=Output!B$5),"Case1",IF(AND(Output!E282&lt;=Output!B$4,Output!F282&lt;Output!B$5),"Case2",IF(AND(Output!E282&lt;=Output!B$4,Output!F282&gt;=Output!B$5),"Case3",IF(AND(Output!E282&gt;Output!B$4,Output!F282&gt;=Output!B$5,Output!F282&lt;Output!B$4),"Case4",IF(AND(Output!E282&gt;Output!B$4,Output!F282&lt;Output!B$5),"Case5","Case6")))))</f>
        <v>Case1</v>
      </c>
      <c r="J281" s="14">
        <f>(Output!E282-Output!F282)/2</f>
        <v>0</v>
      </c>
      <c r="K281" s="14" t="e">
        <f>((Output!E282+Output!F282)/2)-Output!B$5</f>
        <v>#VALUE!</v>
      </c>
      <c r="L281" s="14">
        <f>IF(OR(I281="Case2",I281="Case5"),(Output!B$5-Output!F282)/(Output!E282-Output!F282),0)</f>
        <v>0</v>
      </c>
      <c r="M281" s="14">
        <f>IF(OR(I281="Case4",I281="Case5"),(Output!B$4-Output!F282)/(Output!E282-Output!F282),0)</f>
        <v>0</v>
      </c>
      <c r="N281" s="14">
        <f t="shared" si="8"/>
        <v>0</v>
      </c>
      <c r="O281" s="14">
        <f t="shared" si="9"/>
        <v>0</v>
      </c>
      <c r="P281" s="14">
        <f>IF(I281="Case1",0,IF(I281="Case2",J281*N281,IF(I281="Case3",K281,IF(I281="Case4",K281-J281*O281,IF(I281="Case5",(J281*N281)-(J281*O281),Output!B$4-Output!B$5)))))</f>
        <v>0</v>
      </c>
      <c r="S281" s="31"/>
      <c r="T281" s="31"/>
      <c r="U281" s="31"/>
    </row>
    <row r="282" spans="8:21" ht="12.75">
      <c r="H282" s="16" t="str">
        <f>IF(Output!D283=0," ",Output!D283)</f>
        <v>"?"</v>
      </c>
      <c r="I282" s="14" t="str">
        <f>IF((Output!E283&lt;=Output!B$5),"Case1",IF(AND(Output!E283&lt;=Output!B$4,Output!F283&lt;Output!B$5),"Case2",IF(AND(Output!E283&lt;=Output!B$4,Output!F283&gt;=Output!B$5),"Case3",IF(AND(Output!E283&gt;Output!B$4,Output!F283&gt;=Output!B$5,Output!F283&lt;Output!B$4),"Case4",IF(AND(Output!E283&gt;Output!B$4,Output!F283&lt;Output!B$5),"Case5","Case6")))))</f>
        <v>Case1</v>
      </c>
      <c r="J282" s="14">
        <f>(Output!E283-Output!F283)/2</f>
        <v>0</v>
      </c>
      <c r="K282" s="14" t="e">
        <f>((Output!E283+Output!F283)/2)-Output!B$5</f>
        <v>#VALUE!</v>
      </c>
      <c r="L282" s="14">
        <f>IF(OR(I282="Case2",I282="Case5"),(Output!B$5-Output!F283)/(Output!E283-Output!F283),0)</f>
        <v>0</v>
      </c>
      <c r="M282" s="14">
        <f>IF(OR(I282="Case4",I282="Case5"),(Output!B$4-Output!F283)/(Output!E283-Output!F283),0)</f>
        <v>0</v>
      </c>
      <c r="N282" s="14">
        <f t="shared" si="8"/>
        <v>0</v>
      </c>
      <c r="O282" s="14">
        <f t="shared" si="9"/>
        <v>0</v>
      </c>
      <c r="P282" s="14">
        <f>IF(I282="Case1",0,IF(I282="Case2",J282*N282,IF(I282="Case3",K282,IF(I282="Case4",K282-J282*O282,IF(I282="Case5",(J282*N282)-(J282*O282),Output!B$4-Output!B$5)))))</f>
        <v>0</v>
      </c>
      <c r="S282" s="31"/>
      <c r="T282" s="31"/>
      <c r="U282" s="31"/>
    </row>
    <row r="283" spans="8:21" ht="12.75">
      <c r="H283" s="16" t="str">
        <f>IF(Output!D284=0," ",Output!D284)</f>
        <v>"?"</v>
      </c>
      <c r="I283" s="14" t="str">
        <f>IF((Output!E284&lt;=Output!B$5),"Case1",IF(AND(Output!E284&lt;=Output!B$4,Output!F284&lt;Output!B$5),"Case2",IF(AND(Output!E284&lt;=Output!B$4,Output!F284&gt;=Output!B$5),"Case3",IF(AND(Output!E284&gt;Output!B$4,Output!F284&gt;=Output!B$5,Output!F284&lt;Output!B$4),"Case4",IF(AND(Output!E284&gt;Output!B$4,Output!F284&lt;Output!B$5),"Case5","Case6")))))</f>
        <v>Case1</v>
      </c>
      <c r="J283" s="14">
        <f>(Output!E284-Output!F284)/2</f>
        <v>0</v>
      </c>
      <c r="K283" s="14" t="e">
        <f>((Output!E284+Output!F284)/2)-Output!B$5</f>
        <v>#VALUE!</v>
      </c>
      <c r="L283" s="14">
        <f>IF(OR(I283="Case2",I283="Case5"),(Output!B$5-Output!F284)/(Output!E284-Output!F284),0)</f>
        <v>0</v>
      </c>
      <c r="M283" s="14">
        <f>IF(OR(I283="Case4",I283="Case5"),(Output!B$4-Output!F284)/(Output!E284-Output!F284),0)</f>
        <v>0</v>
      </c>
      <c r="N283" s="14">
        <f t="shared" si="8"/>
        <v>0</v>
      </c>
      <c r="O283" s="14">
        <f t="shared" si="9"/>
        <v>0</v>
      </c>
      <c r="P283" s="14">
        <f>IF(I283="Case1",0,IF(I283="Case2",J283*N283,IF(I283="Case3",K283,IF(I283="Case4",K283-J283*O283,IF(I283="Case5",(J283*N283)-(J283*O283),Output!B$4-Output!B$5)))))</f>
        <v>0</v>
      </c>
      <c r="S283" s="31"/>
      <c r="T283" s="31"/>
      <c r="U283" s="31"/>
    </row>
    <row r="284" spans="8:21" ht="12.75">
      <c r="H284" s="16" t="str">
        <f>IF(Output!D285=0," ",Output!D285)</f>
        <v>"?"</v>
      </c>
      <c r="I284" s="14" t="str">
        <f>IF((Output!E285&lt;=Output!B$5),"Case1",IF(AND(Output!E285&lt;=Output!B$4,Output!F285&lt;Output!B$5),"Case2",IF(AND(Output!E285&lt;=Output!B$4,Output!F285&gt;=Output!B$5),"Case3",IF(AND(Output!E285&gt;Output!B$4,Output!F285&gt;=Output!B$5,Output!F285&lt;Output!B$4),"Case4",IF(AND(Output!E285&gt;Output!B$4,Output!F285&lt;Output!B$5),"Case5","Case6")))))</f>
        <v>Case1</v>
      </c>
      <c r="J284" s="14">
        <f>(Output!E285-Output!F285)/2</f>
        <v>0</v>
      </c>
      <c r="K284" s="14" t="e">
        <f>((Output!E285+Output!F285)/2)-Output!B$5</f>
        <v>#VALUE!</v>
      </c>
      <c r="L284" s="14">
        <f>IF(OR(I284="Case2",I284="Case5"),(Output!B$5-Output!F285)/(Output!E285-Output!F285),0)</f>
        <v>0</v>
      </c>
      <c r="M284" s="14">
        <f>IF(OR(I284="Case4",I284="Case5"),(Output!B$4-Output!F285)/(Output!E285-Output!F285),0)</f>
        <v>0</v>
      </c>
      <c r="N284" s="14">
        <f t="shared" si="8"/>
        <v>0</v>
      </c>
      <c r="O284" s="14">
        <f t="shared" si="9"/>
        <v>0</v>
      </c>
      <c r="P284" s="14">
        <f>IF(I284="Case1",0,IF(I284="Case2",J284*N284,IF(I284="Case3",K284,IF(I284="Case4",K284-J284*O284,IF(I284="Case5",(J284*N284)-(J284*O284),Output!B$4-Output!B$5)))))</f>
        <v>0</v>
      </c>
      <c r="S284" s="31"/>
      <c r="T284" s="31"/>
      <c r="U284" s="31"/>
    </row>
    <row r="285" spans="8:21" ht="12.75">
      <c r="H285" s="16" t="str">
        <f>IF(Output!D286=0," ",Output!D286)</f>
        <v>"?"</v>
      </c>
      <c r="I285" s="14" t="str">
        <f>IF((Output!E286&lt;=Output!B$5),"Case1",IF(AND(Output!E286&lt;=Output!B$4,Output!F286&lt;Output!B$5),"Case2",IF(AND(Output!E286&lt;=Output!B$4,Output!F286&gt;=Output!B$5),"Case3",IF(AND(Output!E286&gt;Output!B$4,Output!F286&gt;=Output!B$5,Output!F286&lt;Output!B$4),"Case4",IF(AND(Output!E286&gt;Output!B$4,Output!F286&lt;Output!B$5),"Case5","Case6")))))</f>
        <v>Case1</v>
      </c>
      <c r="J285" s="14">
        <f>(Output!E286-Output!F286)/2</f>
        <v>0</v>
      </c>
      <c r="K285" s="14" t="e">
        <f>((Output!E286+Output!F286)/2)-Output!B$5</f>
        <v>#VALUE!</v>
      </c>
      <c r="L285" s="14">
        <f>IF(OR(I285="Case2",I285="Case5"),(Output!B$5-Output!F286)/(Output!E286-Output!F286),0)</f>
        <v>0</v>
      </c>
      <c r="M285" s="14">
        <f>IF(OR(I285="Case4",I285="Case5"),(Output!B$4-Output!F286)/(Output!E286-Output!F286),0)</f>
        <v>0</v>
      </c>
      <c r="N285" s="14">
        <f t="shared" si="8"/>
        <v>0</v>
      </c>
      <c r="O285" s="14">
        <f t="shared" si="9"/>
        <v>0</v>
      </c>
      <c r="P285" s="14">
        <f>IF(I285="Case1",0,IF(I285="Case2",J285*N285,IF(I285="Case3",K285,IF(I285="Case4",K285-J285*O285,IF(I285="Case5",(J285*N285)-(J285*O285),Output!B$4-Output!B$5)))))</f>
        <v>0</v>
      </c>
      <c r="S285" s="31"/>
      <c r="T285" s="31"/>
      <c r="U285" s="31"/>
    </row>
    <row r="286" spans="8:21" ht="12.75">
      <c r="H286" s="16" t="str">
        <f>IF(Output!D287=0," ",Output!D287)</f>
        <v>"?"</v>
      </c>
      <c r="I286" s="14" t="str">
        <f>IF((Output!E287&lt;=Output!B$5),"Case1",IF(AND(Output!E287&lt;=Output!B$4,Output!F287&lt;Output!B$5),"Case2",IF(AND(Output!E287&lt;=Output!B$4,Output!F287&gt;=Output!B$5),"Case3",IF(AND(Output!E287&gt;Output!B$4,Output!F287&gt;=Output!B$5,Output!F287&lt;Output!B$4),"Case4",IF(AND(Output!E287&gt;Output!B$4,Output!F287&lt;Output!B$5),"Case5","Case6")))))</f>
        <v>Case1</v>
      </c>
      <c r="J286" s="14">
        <f>(Output!E287-Output!F287)/2</f>
        <v>0</v>
      </c>
      <c r="K286" s="14" t="e">
        <f>((Output!E287+Output!F287)/2)-Output!B$5</f>
        <v>#VALUE!</v>
      </c>
      <c r="L286" s="14">
        <f>IF(OR(I286="Case2",I286="Case5"),(Output!B$5-Output!F287)/(Output!E287-Output!F287),0)</f>
        <v>0</v>
      </c>
      <c r="M286" s="14">
        <f>IF(OR(I286="Case4",I286="Case5"),(Output!B$4-Output!F287)/(Output!E287-Output!F287),0)</f>
        <v>0</v>
      </c>
      <c r="N286" s="14">
        <f t="shared" si="8"/>
        <v>0</v>
      </c>
      <c r="O286" s="14">
        <f t="shared" si="9"/>
        <v>0</v>
      </c>
      <c r="P286" s="14">
        <f>IF(I286="Case1",0,IF(I286="Case2",J286*N286,IF(I286="Case3",K286,IF(I286="Case4",K286-J286*O286,IF(I286="Case5",(J286*N286)-(J286*O286),Output!B$4-Output!B$5)))))</f>
        <v>0</v>
      </c>
      <c r="S286" s="31"/>
      <c r="T286" s="31"/>
      <c r="U286" s="31"/>
    </row>
    <row r="287" spans="8:21" ht="12.75">
      <c r="H287" s="16" t="str">
        <f>IF(Output!D288=0," ",Output!D288)</f>
        <v>"?"</v>
      </c>
      <c r="I287" s="14" t="str">
        <f>IF((Output!E288&lt;=Output!B$5),"Case1",IF(AND(Output!E288&lt;=Output!B$4,Output!F288&lt;Output!B$5),"Case2",IF(AND(Output!E288&lt;=Output!B$4,Output!F288&gt;=Output!B$5),"Case3",IF(AND(Output!E288&gt;Output!B$4,Output!F288&gt;=Output!B$5,Output!F288&lt;Output!B$4),"Case4",IF(AND(Output!E288&gt;Output!B$4,Output!F288&lt;Output!B$5),"Case5","Case6")))))</f>
        <v>Case1</v>
      </c>
      <c r="J287" s="14">
        <f>(Output!E288-Output!F288)/2</f>
        <v>0</v>
      </c>
      <c r="K287" s="14" t="e">
        <f>((Output!E288+Output!F288)/2)-Output!B$5</f>
        <v>#VALUE!</v>
      </c>
      <c r="L287" s="14">
        <f>IF(OR(I287="Case2",I287="Case5"),(Output!B$5-Output!F288)/(Output!E288-Output!F288),0)</f>
        <v>0</v>
      </c>
      <c r="M287" s="14">
        <f>IF(OR(I287="Case4",I287="Case5"),(Output!B$4-Output!F288)/(Output!E288-Output!F288),0)</f>
        <v>0</v>
      </c>
      <c r="N287" s="14">
        <f t="shared" si="8"/>
        <v>0</v>
      </c>
      <c r="O287" s="14">
        <f t="shared" si="9"/>
        <v>0</v>
      </c>
      <c r="P287" s="14">
        <f>IF(I287="Case1",0,IF(I287="Case2",J287*N287,IF(I287="Case3",K287,IF(I287="Case4",K287-J287*O287,IF(I287="Case5",(J287*N287)-(J287*O287),Output!B$4-Output!B$5)))))</f>
        <v>0</v>
      </c>
      <c r="S287" s="31"/>
      <c r="T287" s="31"/>
      <c r="U287" s="31"/>
    </row>
    <row r="288" spans="8:21" ht="12.75">
      <c r="H288" s="16" t="str">
        <f>IF(Output!D289=0," ",Output!D289)</f>
        <v>"?"</v>
      </c>
      <c r="I288" s="14" t="str">
        <f>IF((Output!E289&lt;=Output!B$5),"Case1",IF(AND(Output!E289&lt;=Output!B$4,Output!F289&lt;Output!B$5),"Case2",IF(AND(Output!E289&lt;=Output!B$4,Output!F289&gt;=Output!B$5),"Case3",IF(AND(Output!E289&gt;Output!B$4,Output!F289&gt;=Output!B$5,Output!F289&lt;Output!B$4),"Case4",IF(AND(Output!E289&gt;Output!B$4,Output!F289&lt;Output!B$5),"Case5","Case6")))))</f>
        <v>Case1</v>
      </c>
      <c r="J288" s="14">
        <f>(Output!E289-Output!F289)/2</f>
        <v>0</v>
      </c>
      <c r="K288" s="14" t="e">
        <f>((Output!E289+Output!F289)/2)-Output!B$5</f>
        <v>#VALUE!</v>
      </c>
      <c r="L288" s="14">
        <f>IF(OR(I288="Case2",I288="Case5"),(Output!B$5-Output!F289)/(Output!E289-Output!F289),0)</f>
        <v>0</v>
      </c>
      <c r="M288" s="14">
        <f>IF(OR(I288="Case4",I288="Case5"),(Output!B$4-Output!F289)/(Output!E289-Output!F289),0)</f>
        <v>0</v>
      </c>
      <c r="N288" s="14">
        <f t="shared" si="8"/>
        <v>0</v>
      </c>
      <c r="O288" s="14">
        <f t="shared" si="9"/>
        <v>0</v>
      </c>
      <c r="P288" s="14">
        <f>IF(I288="Case1",0,IF(I288="Case2",J288*N288,IF(I288="Case3",K288,IF(I288="Case4",K288-J288*O288,IF(I288="Case5",(J288*N288)-(J288*O288),Output!B$4-Output!B$5)))))</f>
        <v>0</v>
      </c>
      <c r="S288" s="31"/>
      <c r="T288" s="31"/>
      <c r="U288" s="31"/>
    </row>
    <row r="289" spans="8:21" ht="12.75">
      <c r="H289" s="16" t="str">
        <f>IF(Output!D290=0," ",Output!D290)</f>
        <v>"?"</v>
      </c>
      <c r="I289" s="14" t="str">
        <f>IF((Output!E290&lt;=Output!B$5),"Case1",IF(AND(Output!E290&lt;=Output!B$4,Output!F290&lt;Output!B$5),"Case2",IF(AND(Output!E290&lt;=Output!B$4,Output!F290&gt;=Output!B$5),"Case3",IF(AND(Output!E290&gt;Output!B$4,Output!F290&gt;=Output!B$5,Output!F290&lt;Output!B$4),"Case4",IF(AND(Output!E290&gt;Output!B$4,Output!F290&lt;Output!B$5),"Case5","Case6")))))</f>
        <v>Case1</v>
      </c>
      <c r="J289" s="14">
        <f>(Output!E290-Output!F290)/2</f>
        <v>0</v>
      </c>
      <c r="K289" s="14" t="e">
        <f>((Output!E290+Output!F290)/2)-Output!B$5</f>
        <v>#VALUE!</v>
      </c>
      <c r="L289" s="14">
        <f>IF(OR(I289="Case2",I289="Case5"),(Output!B$5-Output!F290)/(Output!E290-Output!F290),0)</f>
        <v>0</v>
      </c>
      <c r="M289" s="14">
        <f>IF(OR(I289="Case4",I289="Case5"),(Output!B$4-Output!F290)/(Output!E290-Output!F290),0)</f>
        <v>0</v>
      </c>
      <c r="N289" s="14">
        <f t="shared" si="8"/>
        <v>0</v>
      </c>
      <c r="O289" s="14">
        <f t="shared" si="9"/>
        <v>0</v>
      </c>
      <c r="P289" s="14">
        <f>IF(I289="Case1",0,IF(I289="Case2",J289*N289,IF(I289="Case3",K289,IF(I289="Case4",K289-J289*O289,IF(I289="Case5",(J289*N289)-(J289*O289),Output!B$4-Output!B$5)))))</f>
        <v>0</v>
      </c>
      <c r="S289" s="31"/>
      <c r="T289" s="31"/>
      <c r="U289" s="31"/>
    </row>
    <row r="290" spans="8:21" ht="12.75">
      <c r="H290" s="16" t="str">
        <f>IF(Output!D291=0," ",Output!D291)</f>
        <v>"?"</v>
      </c>
      <c r="I290" s="14" t="str">
        <f>IF((Output!E291&lt;=Output!B$5),"Case1",IF(AND(Output!E291&lt;=Output!B$4,Output!F291&lt;Output!B$5),"Case2",IF(AND(Output!E291&lt;=Output!B$4,Output!F291&gt;=Output!B$5),"Case3",IF(AND(Output!E291&gt;Output!B$4,Output!F291&gt;=Output!B$5,Output!F291&lt;Output!B$4),"Case4",IF(AND(Output!E291&gt;Output!B$4,Output!F291&lt;Output!B$5),"Case5","Case6")))))</f>
        <v>Case1</v>
      </c>
      <c r="J290" s="14">
        <f>(Output!E291-Output!F291)/2</f>
        <v>0</v>
      </c>
      <c r="K290" s="14" t="e">
        <f>((Output!E291+Output!F291)/2)-Output!B$5</f>
        <v>#VALUE!</v>
      </c>
      <c r="L290" s="14">
        <f>IF(OR(I290="Case2",I290="Case5"),(Output!B$5-Output!F291)/(Output!E291-Output!F291),0)</f>
        <v>0</v>
      </c>
      <c r="M290" s="14">
        <f>IF(OR(I290="Case4",I290="Case5"),(Output!B$4-Output!F291)/(Output!E291-Output!F291),0)</f>
        <v>0</v>
      </c>
      <c r="N290" s="14">
        <f t="shared" si="8"/>
        <v>0</v>
      </c>
      <c r="O290" s="14">
        <f t="shared" si="9"/>
        <v>0</v>
      </c>
      <c r="P290" s="14">
        <f>IF(I290="Case1",0,IF(I290="Case2",J290*N290,IF(I290="Case3",K290,IF(I290="Case4",K290-J290*O290,IF(I290="Case5",(J290*N290)-(J290*O290),Output!B$4-Output!B$5)))))</f>
        <v>0</v>
      </c>
      <c r="S290" s="31"/>
      <c r="T290" s="31"/>
      <c r="U290" s="31"/>
    </row>
    <row r="291" spans="8:21" ht="12.75">
      <c r="H291" s="16" t="str">
        <f>IF(Output!D292=0," ",Output!D292)</f>
        <v>"?"</v>
      </c>
      <c r="I291" s="14" t="str">
        <f>IF((Output!E292&lt;=Output!B$5),"Case1",IF(AND(Output!E292&lt;=Output!B$4,Output!F292&lt;Output!B$5),"Case2",IF(AND(Output!E292&lt;=Output!B$4,Output!F292&gt;=Output!B$5),"Case3",IF(AND(Output!E292&gt;Output!B$4,Output!F292&gt;=Output!B$5,Output!F292&lt;Output!B$4),"Case4",IF(AND(Output!E292&gt;Output!B$4,Output!F292&lt;Output!B$5),"Case5","Case6")))))</f>
        <v>Case1</v>
      </c>
      <c r="J291" s="14">
        <f>(Output!E292-Output!F292)/2</f>
        <v>0</v>
      </c>
      <c r="K291" s="14" t="e">
        <f>((Output!E292+Output!F292)/2)-Output!B$5</f>
        <v>#VALUE!</v>
      </c>
      <c r="L291" s="14">
        <f>IF(OR(I291="Case2",I291="Case5"),(Output!B$5-Output!F292)/(Output!E292-Output!F292),0)</f>
        <v>0</v>
      </c>
      <c r="M291" s="14">
        <f>IF(OR(I291="Case4",I291="Case5"),(Output!B$4-Output!F292)/(Output!E292-Output!F292),0)</f>
        <v>0</v>
      </c>
      <c r="N291" s="14">
        <f t="shared" si="8"/>
        <v>0</v>
      </c>
      <c r="O291" s="14">
        <f t="shared" si="9"/>
        <v>0</v>
      </c>
      <c r="P291" s="14">
        <f>IF(I291="Case1",0,IF(I291="Case2",J291*N291,IF(I291="Case3",K291,IF(I291="Case4",K291-J291*O291,IF(I291="Case5",(J291*N291)-(J291*O291),Output!B$4-Output!B$5)))))</f>
        <v>0</v>
      </c>
      <c r="S291" s="31"/>
      <c r="T291" s="31"/>
      <c r="U291" s="31"/>
    </row>
    <row r="292" spans="8:21" ht="12.75">
      <c r="H292" s="16" t="str">
        <f>IF(Output!D293=0," ",Output!D293)</f>
        <v>"?"</v>
      </c>
      <c r="I292" s="14" t="str">
        <f>IF((Output!E293&lt;=Output!B$5),"Case1",IF(AND(Output!E293&lt;=Output!B$4,Output!F293&lt;Output!B$5),"Case2",IF(AND(Output!E293&lt;=Output!B$4,Output!F293&gt;=Output!B$5),"Case3",IF(AND(Output!E293&gt;Output!B$4,Output!F293&gt;=Output!B$5,Output!F293&lt;Output!B$4),"Case4",IF(AND(Output!E293&gt;Output!B$4,Output!F293&lt;Output!B$5),"Case5","Case6")))))</f>
        <v>Case1</v>
      </c>
      <c r="J292" s="14">
        <f>(Output!E293-Output!F293)/2</f>
        <v>0</v>
      </c>
      <c r="K292" s="14" t="e">
        <f>((Output!E293+Output!F293)/2)-Output!B$5</f>
        <v>#VALUE!</v>
      </c>
      <c r="L292" s="14">
        <f>IF(OR(I292="Case2",I292="Case5"),(Output!B$5-Output!F293)/(Output!E293-Output!F293),0)</f>
        <v>0</v>
      </c>
      <c r="M292" s="14">
        <f>IF(OR(I292="Case4",I292="Case5"),(Output!B$4-Output!F293)/(Output!E293-Output!F293),0)</f>
        <v>0</v>
      </c>
      <c r="N292" s="14">
        <f t="shared" si="8"/>
        <v>0</v>
      </c>
      <c r="O292" s="14">
        <f t="shared" si="9"/>
        <v>0</v>
      </c>
      <c r="P292" s="14">
        <f>IF(I292="Case1",0,IF(I292="Case2",J292*N292,IF(I292="Case3",K292,IF(I292="Case4",K292-J292*O292,IF(I292="Case5",(J292*N292)-(J292*O292),Output!B$4-Output!B$5)))))</f>
        <v>0</v>
      </c>
      <c r="S292" s="31"/>
      <c r="T292" s="31"/>
      <c r="U292" s="31"/>
    </row>
    <row r="293" spans="8:21" ht="12.75">
      <c r="H293" s="16" t="str">
        <f>IF(Output!D294=0," ",Output!D294)</f>
        <v>"?"</v>
      </c>
      <c r="I293" s="14" t="str">
        <f>IF((Output!E294&lt;=Output!B$5),"Case1",IF(AND(Output!E294&lt;=Output!B$4,Output!F294&lt;Output!B$5),"Case2",IF(AND(Output!E294&lt;=Output!B$4,Output!F294&gt;=Output!B$5),"Case3",IF(AND(Output!E294&gt;Output!B$4,Output!F294&gt;=Output!B$5,Output!F294&lt;Output!B$4),"Case4",IF(AND(Output!E294&gt;Output!B$4,Output!F294&lt;Output!B$5),"Case5","Case6")))))</f>
        <v>Case1</v>
      </c>
      <c r="J293" s="14">
        <f>(Output!E294-Output!F294)/2</f>
        <v>0</v>
      </c>
      <c r="K293" s="14" t="e">
        <f>((Output!E294+Output!F294)/2)-Output!B$5</f>
        <v>#VALUE!</v>
      </c>
      <c r="L293" s="14">
        <f>IF(OR(I293="Case2",I293="Case5"),(Output!B$5-Output!F294)/(Output!E294-Output!F294),0)</f>
        <v>0</v>
      </c>
      <c r="M293" s="14">
        <f>IF(OR(I293="Case4",I293="Case5"),(Output!B$4-Output!F294)/(Output!E294-Output!F294),0)</f>
        <v>0</v>
      </c>
      <c r="N293" s="14">
        <f t="shared" si="8"/>
        <v>0</v>
      </c>
      <c r="O293" s="14">
        <f t="shared" si="9"/>
        <v>0</v>
      </c>
      <c r="P293" s="14">
        <f>IF(I293="Case1",0,IF(I293="Case2",J293*N293,IF(I293="Case3",K293,IF(I293="Case4",K293-J293*O293,IF(I293="Case5",(J293*N293)-(J293*O293),Output!B$4-Output!B$5)))))</f>
        <v>0</v>
      </c>
      <c r="S293" s="31"/>
      <c r="T293" s="31"/>
      <c r="U293" s="31"/>
    </row>
    <row r="294" spans="8:21" ht="12.75">
      <c r="H294" s="16" t="str">
        <f>IF(Output!D295=0," ",Output!D295)</f>
        <v>"?"</v>
      </c>
      <c r="I294" s="14" t="str">
        <f>IF((Output!E295&lt;=Output!B$5),"Case1",IF(AND(Output!E295&lt;=Output!B$4,Output!F295&lt;Output!B$5),"Case2",IF(AND(Output!E295&lt;=Output!B$4,Output!F295&gt;=Output!B$5),"Case3",IF(AND(Output!E295&gt;Output!B$4,Output!F295&gt;=Output!B$5,Output!F295&lt;Output!B$4),"Case4",IF(AND(Output!E295&gt;Output!B$4,Output!F295&lt;Output!B$5),"Case5","Case6")))))</f>
        <v>Case1</v>
      </c>
      <c r="J294" s="14">
        <f>(Output!E295-Output!F295)/2</f>
        <v>0</v>
      </c>
      <c r="K294" s="14" t="e">
        <f>((Output!E295+Output!F295)/2)-Output!B$5</f>
        <v>#VALUE!</v>
      </c>
      <c r="L294" s="14">
        <f>IF(OR(I294="Case2",I294="Case5"),(Output!B$5-Output!F295)/(Output!E295-Output!F295),0)</f>
        <v>0</v>
      </c>
      <c r="M294" s="14">
        <f>IF(OR(I294="Case4",I294="Case5"),(Output!B$4-Output!F295)/(Output!E295-Output!F295),0)</f>
        <v>0</v>
      </c>
      <c r="N294" s="14">
        <f t="shared" si="8"/>
        <v>0</v>
      </c>
      <c r="O294" s="14">
        <f t="shared" si="9"/>
        <v>0</v>
      </c>
      <c r="P294" s="14">
        <f>IF(I294="Case1",0,IF(I294="Case2",J294*N294,IF(I294="Case3",K294,IF(I294="Case4",K294-J294*O294,IF(I294="Case5",(J294*N294)-(J294*O294),Output!B$4-Output!B$5)))))</f>
        <v>0</v>
      </c>
      <c r="S294" s="31"/>
      <c r="T294" s="31"/>
      <c r="U294" s="31"/>
    </row>
    <row r="295" spans="8:21" ht="12.75">
      <c r="H295" s="16" t="str">
        <f>IF(Output!D296=0," ",Output!D296)</f>
        <v>"?"</v>
      </c>
      <c r="I295" s="14" t="str">
        <f>IF((Output!E296&lt;=Output!B$5),"Case1",IF(AND(Output!E296&lt;=Output!B$4,Output!F296&lt;Output!B$5),"Case2",IF(AND(Output!E296&lt;=Output!B$4,Output!F296&gt;=Output!B$5),"Case3",IF(AND(Output!E296&gt;Output!B$4,Output!F296&gt;=Output!B$5,Output!F296&lt;Output!B$4),"Case4",IF(AND(Output!E296&gt;Output!B$4,Output!F296&lt;Output!B$5),"Case5","Case6")))))</f>
        <v>Case1</v>
      </c>
      <c r="J295" s="14">
        <f>(Output!E296-Output!F296)/2</f>
        <v>0</v>
      </c>
      <c r="K295" s="14" t="e">
        <f>((Output!E296+Output!F296)/2)-Output!B$5</f>
        <v>#VALUE!</v>
      </c>
      <c r="L295" s="14">
        <f>IF(OR(I295="Case2",I295="Case5"),(Output!B$5-Output!F296)/(Output!E296-Output!F296),0)</f>
        <v>0</v>
      </c>
      <c r="M295" s="14">
        <f>IF(OR(I295="Case4",I295="Case5"),(Output!B$4-Output!F296)/(Output!E296-Output!F296),0)</f>
        <v>0</v>
      </c>
      <c r="N295" s="14">
        <f t="shared" si="8"/>
        <v>0</v>
      </c>
      <c r="O295" s="14">
        <f t="shared" si="9"/>
        <v>0</v>
      </c>
      <c r="P295" s="14">
        <f>IF(I295="Case1",0,IF(I295="Case2",J295*N295,IF(I295="Case3",K295,IF(I295="Case4",K295-J295*O295,IF(I295="Case5",(J295*N295)-(J295*O295),Output!B$4-Output!B$5)))))</f>
        <v>0</v>
      </c>
      <c r="S295" s="31"/>
      <c r="T295" s="31"/>
      <c r="U295" s="31"/>
    </row>
    <row r="296" spans="8:21" ht="12.75">
      <c r="H296" s="16" t="str">
        <f>IF(Output!D297=0," ",Output!D297)</f>
        <v>"?"</v>
      </c>
      <c r="I296" s="14" t="str">
        <f>IF((Output!E297&lt;=Output!B$5),"Case1",IF(AND(Output!E297&lt;=Output!B$4,Output!F297&lt;Output!B$5),"Case2",IF(AND(Output!E297&lt;=Output!B$4,Output!F297&gt;=Output!B$5),"Case3",IF(AND(Output!E297&gt;Output!B$4,Output!F297&gt;=Output!B$5,Output!F297&lt;Output!B$4),"Case4",IF(AND(Output!E297&gt;Output!B$4,Output!F297&lt;Output!B$5),"Case5","Case6")))))</f>
        <v>Case1</v>
      </c>
      <c r="J296" s="14">
        <f>(Output!E297-Output!F297)/2</f>
        <v>0</v>
      </c>
      <c r="K296" s="14" t="e">
        <f>((Output!E297+Output!F297)/2)-Output!B$5</f>
        <v>#VALUE!</v>
      </c>
      <c r="L296" s="14">
        <f>IF(OR(I296="Case2",I296="Case5"),(Output!B$5-Output!F297)/(Output!E297-Output!F297),0)</f>
        <v>0</v>
      </c>
      <c r="M296" s="14">
        <f>IF(OR(I296="Case4",I296="Case5"),(Output!B$4-Output!F297)/(Output!E297-Output!F297),0)</f>
        <v>0</v>
      </c>
      <c r="N296" s="14">
        <f t="shared" si="8"/>
        <v>0</v>
      </c>
      <c r="O296" s="14">
        <f t="shared" si="9"/>
        <v>0</v>
      </c>
      <c r="P296" s="14">
        <f>IF(I296="Case1",0,IF(I296="Case2",J296*N296,IF(I296="Case3",K296,IF(I296="Case4",K296-J296*O296,IF(I296="Case5",(J296*N296)-(J296*O296),Output!B$4-Output!B$5)))))</f>
        <v>0</v>
      </c>
      <c r="S296" s="31"/>
      <c r="T296" s="31"/>
      <c r="U296" s="31"/>
    </row>
    <row r="297" spans="8:21" ht="12.75">
      <c r="H297" s="16" t="str">
        <f>IF(Output!D298=0," ",Output!D298)</f>
        <v>"?"</v>
      </c>
      <c r="I297" s="14" t="str">
        <f>IF((Output!E298&lt;=Output!B$5),"Case1",IF(AND(Output!E298&lt;=Output!B$4,Output!F298&lt;Output!B$5),"Case2",IF(AND(Output!E298&lt;=Output!B$4,Output!F298&gt;=Output!B$5),"Case3",IF(AND(Output!E298&gt;Output!B$4,Output!F298&gt;=Output!B$5,Output!F298&lt;Output!B$4),"Case4",IF(AND(Output!E298&gt;Output!B$4,Output!F298&lt;Output!B$5),"Case5","Case6")))))</f>
        <v>Case1</v>
      </c>
      <c r="J297" s="14">
        <f>(Output!E298-Output!F298)/2</f>
        <v>0</v>
      </c>
      <c r="K297" s="14" t="e">
        <f>((Output!E298+Output!F298)/2)-Output!B$5</f>
        <v>#VALUE!</v>
      </c>
      <c r="L297" s="14">
        <f>IF(OR(I297="Case2",I297="Case5"),(Output!B$5-Output!F298)/(Output!E298-Output!F298),0)</f>
        <v>0</v>
      </c>
      <c r="M297" s="14">
        <f>IF(OR(I297="Case4",I297="Case5"),(Output!B$4-Output!F298)/(Output!E298-Output!F298),0)</f>
        <v>0</v>
      </c>
      <c r="N297" s="14">
        <f t="shared" si="8"/>
        <v>0</v>
      </c>
      <c r="O297" s="14">
        <f t="shared" si="9"/>
        <v>0</v>
      </c>
      <c r="P297" s="14">
        <f>IF(I297="Case1",0,IF(I297="Case2",J297*N297,IF(I297="Case3",K297,IF(I297="Case4",K297-J297*O297,IF(I297="Case5",(J297*N297)-(J297*O297),Output!B$4-Output!B$5)))))</f>
        <v>0</v>
      </c>
      <c r="S297" s="31"/>
      <c r="T297" s="31"/>
      <c r="U297" s="31"/>
    </row>
    <row r="298" spans="8:21" ht="12.75">
      <c r="H298" s="16" t="str">
        <f>IF(Output!D299=0," ",Output!D299)</f>
        <v>"?"</v>
      </c>
      <c r="I298" s="14" t="str">
        <f>IF((Output!E299&lt;=Output!B$5),"Case1",IF(AND(Output!E299&lt;=Output!B$4,Output!F299&lt;Output!B$5),"Case2",IF(AND(Output!E299&lt;=Output!B$4,Output!F299&gt;=Output!B$5),"Case3",IF(AND(Output!E299&gt;Output!B$4,Output!F299&gt;=Output!B$5,Output!F299&lt;Output!B$4),"Case4",IF(AND(Output!E299&gt;Output!B$4,Output!F299&lt;Output!B$5),"Case5","Case6")))))</f>
        <v>Case1</v>
      </c>
      <c r="J298" s="14">
        <f>(Output!E299-Output!F299)/2</f>
        <v>0</v>
      </c>
      <c r="K298" s="14" t="e">
        <f>((Output!E299+Output!F299)/2)-Output!B$5</f>
        <v>#VALUE!</v>
      </c>
      <c r="L298" s="14">
        <f>IF(OR(I298="Case2",I298="Case5"),(Output!B$5-Output!F299)/(Output!E299-Output!F299),0)</f>
        <v>0</v>
      </c>
      <c r="M298" s="14">
        <f>IF(OR(I298="Case4",I298="Case5"),(Output!B$4-Output!F299)/(Output!E299-Output!F299),0)</f>
        <v>0</v>
      </c>
      <c r="N298" s="14">
        <f t="shared" si="8"/>
        <v>0</v>
      </c>
      <c r="O298" s="14">
        <f t="shared" si="9"/>
        <v>0</v>
      </c>
      <c r="P298" s="14">
        <f>IF(I298="Case1",0,IF(I298="Case2",J298*N298,IF(I298="Case3",K298,IF(I298="Case4",K298-J298*O298,IF(I298="Case5",(J298*N298)-(J298*O298),Output!B$4-Output!B$5)))))</f>
        <v>0</v>
      </c>
      <c r="S298" s="31"/>
      <c r="T298" s="31"/>
      <c r="U298" s="31"/>
    </row>
    <row r="299" spans="8:21" ht="12.75">
      <c r="H299" s="16" t="str">
        <f>IF(Output!D300=0," ",Output!D300)</f>
        <v>"?"</v>
      </c>
      <c r="I299" s="14" t="str">
        <f>IF((Output!E300&lt;=Output!B$5),"Case1",IF(AND(Output!E300&lt;=Output!B$4,Output!F300&lt;Output!B$5),"Case2",IF(AND(Output!E300&lt;=Output!B$4,Output!F300&gt;=Output!B$5),"Case3",IF(AND(Output!E300&gt;Output!B$4,Output!F300&gt;=Output!B$5,Output!F300&lt;Output!B$4),"Case4",IF(AND(Output!E300&gt;Output!B$4,Output!F300&lt;Output!B$5),"Case5","Case6")))))</f>
        <v>Case1</v>
      </c>
      <c r="J299" s="14">
        <f>(Output!E300-Output!F300)/2</f>
        <v>0</v>
      </c>
      <c r="K299" s="14" t="e">
        <f>((Output!E300+Output!F300)/2)-Output!B$5</f>
        <v>#VALUE!</v>
      </c>
      <c r="L299" s="14">
        <f>IF(OR(I299="Case2",I299="Case5"),(Output!B$5-Output!F300)/(Output!E300-Output!F300),0)</f>
        <v>0</v>
      </c>
      <c r="M299" s="14">
        <f>IF(OR(I299="Case4",I299="Case5"),(Output!B$4-Output!F300)/(Output!E300-Output!F300),0)</f>
        <v>0</v>
      </c>
      <c r="N299" s="14">
        <f t="shared" si="8"/>
        <v>0</v>
      </c>
      <c r="O299" s="14">
        <f t="shared" si="9"/>
        <v>0</v>
      </c>
      <c r="P299" s="14">
        <f>IF(I299="Case1",0,IF(I299="Case2",J299*N299,IF(I299="Case3",K299,IF(I299="Case4",K299-J299*O299,IF(I299="Case5",(J299*N299)-(J299*O299),Output!B$4-Output!B$5)))))</f>
        <v>0</v>
      </c>
      <c r="S299" s="31"/>
      <c r="T299" s="31"/>
      <c r="U299" s="31"/>
    </row>
    <row r="300" spans="8:21" ht="12.75">
      <c r="H300" s="16" t="str">
        <f>IF(Output!D301=0," ",Output!D301)</f>
        <v>"?"</v>
      </c>
      <c r="I300" s="14" t="str">
        <f>IF((Output!E301&lt;=Output!B$5),"Case1",IF(AND(Output!E301&lt;=Output!B$4,Output!F301&lt;Output!B$5),"Case2",IF(AND(Output!E301&lt;=Output!B$4,Output!F301&gt;=Output!B$5),"Case3",IF(AND(Output!E301&gt;Output!B$4,Output!F301&gt;=Output!B$5,Output!F301&lt;Output!B$4),"Case4",IF(AND(Output!E301&gt;Output!B$4,Output!F301&lt;Output!B$5),"Case5","Case6")))))</f>
        <v>Case1</v>
      </c>
      <c r="J300" s="14">
        <f>(Output!E301-Output!F301)/2</f>
        <v>0</v>
      </c>
      <c r="K300" s="14" t="e">
        <f>((Output!E301+Output!F301)/2)-Output!B$5</f>
        <v>#VALUE!</v>
      </c>
      <c r="L300" s="14">
        <f>IF(OR(I300="Case2",I300="Case5"),(Output!B$5-Output!F301)/(Output!E301-Output!F301),0)</f>
        <v>0</v>
      </c>
      <c r="M300" s="14">
        <f>IF(OR(I300="Case4",I300="Case5"),(Output!B$4-Output!F301)/(Output!E301-Output!F301),0)</f>
        <v>0</v>
      </c>
      <c r="N300" s="14">
        <f t="shared" si="8"/>
        <v>0</v>
      </c>
      <c r="O300" s="14">
        <f t="shared" si="9"/>
        <v>0</v>
      </c>
      <c r="P300" s="14">
        <f>IF(I300="Case1",0,IF(I300="Case2",J300*N300,IF(I300="Case3",K300,IF(I300="Case4",K300-J300*O300,IF(I300="Case5",(J300*N300)-(J300*O300),Output!B$4-Output!B$5)))))</f>
        <v>0</v>
      </c>
      <c r="S300" s="31"/>
      <c r="T300" s="31"/>
      <c r="U300" s="31"/>
    </row>
    <row r="301" spans="8:21" ht="12.75">
      <c r="H301" s="16" t="str">
        <f>IF(Output!D302=0," ",Output!D302)</f>
        <v>"?"</v>
      </c>
      <c r="I301" s="14" t="str">
        <f>IF((Output!E302&lt;=Output!B$5),"Case1",IF(AND(Output!E302&lt;=Output!B$4,Output!F302&lt;Output!B$5),"Case2",IF(AND(Output!E302&lt;=Output!B$4,Output!F302&gt;=Output!B$5),"Case3",IF(AND(Output!E302&gt;Output!B$4,Output!F302&gt;=Output!B$5,Output!F302&lt;Output!B$4),"Case4",IF(AND(Output!E302&gt;Output!B$4,Output!F302&lt;Output!B$5),"Case5","Case6")))))</f>
        <v>Case1</v>
      </c>
      <c r="J301" s="14">
        <f>(Output!E302-Output!F302)/2</f>
        <v>0</v>
      </c>
      <c r="K301" s="14" t="e">
        <f>((Output!E302+Output!F302)/2)-Output!B$5</f>
        <v>#VALUE!</v>
      </c>
      <c r="L301" s="14">
        <f>IF(OR(I301="Case2",I301="Case5"),(Output!B$5-Output!F302)/(Output!E302-Output!F302),0)</f>
        <v>0</v>
      </c>
      <c r="M301" s="14">
        <f>IF(OR(I301="Case4",I301="Case5"),(Output!B$4-Output!F302)/(Output!E302-Output!F302),0)</f>
        <v>0</v>
      </c>
      <c r="N301" s="14">
        <f t="shared" si="8"/>
        <v>0</v>
      </c>
      <c r="O301" s="14">
        <f t="shared" si="9"/>
        <v>0</v>
      </c>
      <c r="P301" s="14">
        <f>IF(I301="Case1",0,IF(I301="Case2",J301*N301,IF(I301="Case3",K301,IF(I301="Case4",K301-J301*O301,IF(I301="Case5",(J301*N301)-(J301*O301),Output!B$4-Output!B$5)))))</f>
        <v>0</v>
      </c>
      <c r="S301" s="31"/>
      <c r="T301" s="31"/>
      <c r="U301" s="31"/>
    </row>
    <row r="302" spans="8:21" ht="12.75">
      <c r="H302" s="16" t="str">
        <f>IF(Output!D303=0," ",Output!D303)</f>
        <v>"?"</v>
      </c>
      <c r="I302" s="14" t="str">
        <f>IF((Output!E303&lt;=Output!B$5),"Case1",IF(AND(Output!E303&lt;=Output!B$4,Output!F303&lt;Output!B$5),"Case2",IF(AND(Output!E303&lt;=Output!B$4,Output!F303&gt;=Output!B$5),"Case3",IF(AND(Output!E303&gt;Output!B$4,Output!F303&gt;=Output!B$5,Output!F303&lt;Output!B$4),"Case4",IF(AND(Output!E303&gt;Output!B$4,Output!F303&lt;Output!B$5),"Case5","Case6")))))</f>
        <v>Case1</v>
      </c>
      <c r="J302" s="14">
        <f>(Output!E303-Output!F303)/2</f>
        <v>0</v>
      </c>
      <c r="K302" s="14" t="e">
        <f>((Output!E303+Output!F303)/2)-Output!B$5</f>
        <v>#VALUE!</v>
      </c>
      <c r="L302" s="14">
        <f>IF(OR(I302="Case2",I302="Case5"),(Output!B$5-Output!F303)/(Output!E303-Output!F303),0)</f>
        <v>0</v>
      </c>
      <c r="M302" s="14">
        <f>IF(OR(I302="Case4",I302="Case5"),(Output!B$4-Output!F303)/(Output!E303-Output!F303),0)</f>
        <v>0</v>
      </c>
      <c r="N302" s="14">
        <f t="shared" si="8"/>
        <v>0</v>
      </c>
      <c r="O302" s="14">
        <f t="shared" si="9"/>
        <v>0</v>
      </c>
      <c r="P302" s="14">
        <f>IF(I302="Case1",0,IF(I302="Case2",J302*N302,IF(I302="Case3",K302,IF(I302="Case4",K302-J302*O302,IF(I302="Case5",(J302*N302)-(J302*O302),Output!B$4-Output!B$5)))))</f>
        <v>0</v>
      </c>
      <c r="S302" s="31"/>
      <c r="T302" s="31"/>
      <c r="U302" s="31"/>
    </row>
    <row r="303" spans="8:21" ht="12.75">
      <c r="H303" s="16" t="str">
        <f>IF(Output!D304=0," ",Output!D304)</f>
        <v>"?"</v>
      </c>
      <c r="I303" s="14" t="str">
        <f>IF((Output!E304&lt;=Output!B$5),"Case1",IF(AND(Output!E304&lt;=Output!B$4,Output!F304&lt;Output!B$5),"Case2",IF(AND(Output!E304&lt;=Output!B$4,Output!F304&gt;=Output!B$5),"Case3",IF(AND(Output!E304&gt;Output!B$4,Output!F304&gt;=Output!B$5,Output!F304&lt;Output!B$4),"Case4",IF(AND(Output!E304&gt;Output!B$4,Output!F304&lt;Output!B$5),"Case5","Case6")))))</f>
        <v>Case1</v>
      </c>
      <c r="J303" s="14">
        <f>(Output!E304-Output!F304)/2</f>
        <v>0</v>
      </c>
      <c r="K303" s="14" t="e">
        <f>((Output!E304+Output!F304)/2)-Output!B$5</f>
        <v>#VALUE!</v>
      </c>
      <c r="L303" s="14">
        <f>IF(OR(I303="Case2",I303="Case5"),(Output!B$5-Output!F304)/(Output!E304-Output!F304),0)</f>
        <v>0</v>
      </c>
      <c r="M303" s="14">
        <f>IF(OR(I303="Case4",I303="Case5"),(Output!B$4-Output!F304)/(Output!E304-Output!F304),0)</f>
        <v>0</v>
      </c>
      <c r="N303" s="14">
        <f t="shared" si="8"/>
        <v>0</v>
      </c>
      <c r="O303" s="14">
        <f t="shared" si="9"/>
        <v>0</v>
      </c>
      <c r="P303" s="14">
        <f>IF(I303="Case1",0,IF(I303="Case2",J303*N303,IF(I303="Case3",K303,IF(I303="Case4",K303-J303*O303,IF(I303="Case5",(J303*N303)-(J303*O303),Output!B$4-Output!B$5)))))</f>
        <v>0</v>
      </c>
      <c r="S303" s="31"/>
      <c r="T303" s="31"/>
      <c r="U303" s="31"/>
    </row>
    <row r="304" spans="8:21" ht="12.75">
      <c r="H304" s="16" t="str">
        <f>IF(Output!D305=0," ",Output!D305)</f>
        <v>"?"</v>
      </c>
      <c r="I304" s="14" t="str">
        <f>IF((Output!E305&lt;=Output!B$5),"Case1",IF(AND(Output!E305&lt;=Output!B$4,Output!F305&lt;Output!B$5),"Case2",IF(AND(Output!E305&lt;=Output!B$4,Output!F305&gt;=Output!B$5),"Case3",IF(AND(Output!E305&gt;Output!B$4,Output!F305&gt;=Output!B$5,Output!F305&lt;Output!B$4),"Case4",IF(AND(Output!E305&gt;Output!B$4,Output!F305&lt;Output!B$5),"Case5","Case6")))))</f>
        <v>Case1</v>
      </c>
      <c r="J304" s="14">
        <f>(Output!E305-Output!F305)/2</f>
        <v>0</v>
      </c>
      <c r="K304" s="14" t="e">
        <f>((Output!E305+Output!F305)/2)-Output!B$5</f>
        <v>#VALUE!</v>
      </c>
      <c r="L304" s="14">
        <f>IF(OR(I304="Case2",I304="Case5"),(Output!B$5-Output!F305)/(Output!E305-Output!F305),0)</f>
        <v>0</v>
      </c>
      <c r="M304" s="14">
        <f>IF(OR(I304="Case4",I304="Case5"),(Output!B$4-Output!F305)/(Output!E305-Output!F305),0)</f>
        <v>0</v>
      </c>
      <c r="N304" s="14">
        <f t="shared" si="8"/>
        <v>0</v>
      </c>
      <c r="O304" s="14">
        <f t="shared" si="9"/>
        <v>0</v>
      </c>
      <c r="P304" s="14">
        <f>IF(I304="Case1",0,IF(I304="Case2",J304*N304,IF(I304="Case3",K304,IF(I304="Case4",K304-J304*O304,IF(I304="Case5",(J304*N304)-(J304*O304),Output!B$4-Output!B$5)))))</f>
        <v>0</v>
      </c>
      <c r="S304" s="31"/>
      <c r="T304" s="31"/>
      <c r="U304" s="31"/>
    </row>
    <row r="305" spans="8:21" ht="12.75">
      <c r="H305" s="16" t="str">
        <f>IF(Output!D306=0," ",Output!D306)</f>
        <v>"?"</v>
      </c>
      <c r="I305" s="14" t="str">
        <f>IF((Output!E306&lt;=Output!B$5),"Case1",IF(AND(Output!E306&lt;=Output!B$4,Output!F306&lt;Output!B$5),"Case2",IF(AND(Output!E306&lt;=Output!B$4,Output!F306&gt;=Output!B$5),"Case3",IF(AND(Output!E306&gt;Output!B$4,Output!F306&gt;=Output!B$5,Output!F306&lt;Output!B$4),"Case4",IF(AND(Output!E306&gt;Output!B$4,Output!F306&lt;Output!B$5),"Case5","Case6")))))</f>
        <v>Case1</v>
      </c>
      <c r="J305" s="14">
        <f>(Output!E306-Output!F306)/2</f>
        <v>0</v>
      </c>
      <c r="K305" s="14" t="e">
        <f>((Output!E306+Output!F306)/2)-Output!B$5</f>
        <v>#VALUE!</v>
      </c>
      <c r="L305" s="14">
        <f>IF(OR(I305="Case2",I305="Case5"),(Output!B$5-Output!F306)/(Output!E306-Output!F306),0)</f>
        <v>0</v>
      </c>
      <c r="M305" s="14">
        <f>IF(OR(I305="Case4",I305="Case5"),(Output!B$4-Output!F306)/(Output!E306-Output!F306),0)</f>
        <v>0</v>
      </c>
      <c r="N305" s="14">
        <f t="shared" si="8"/>
        <v>0</v>
      </c>
      <c r="O305" s="14">
        <f t="shared" si="9"/>
        <v>0</v>
      </c>
      <c r="P305" s="14">
        <f>IF(I305="Case1",0,IF(I305="Case2",J305*N305,IF(I305="Case3",K305,IF(I305="Case4",K305-J305*O305,IF(I305="Case5",(J305*N305)-(J305*O305),Output!B$4-Output!B$5)))))</f>
        <v>0</v>
      </c>
      <c r="S305" s="31"/>
      <c r="T305" s="31"/>
      <c r="U305" s="31"/>
    </row>
    <row r="306" spans="8:21" ht="12.75">
      <c r="H306" s="16" t="str">
        <f>IF(Output!D307=0," ",Output!D307)</f>
        <v>"?"</v>
      </c>
      <c r="I306" s="14" t="str">
        <f>IF((Output!E307&lt;=Output!B$5),"Case1",IF(AND(Output!E307&lt;=Output!B$4,Output!F307&lt;Output!B$5),"Case2",IF(AND(Output!E307&lt;=Output!B$4,Output!F307&gt;=Output!B$5),"Case3",IF(AND(Output!E307&gt;Output!B$4,Output!F307&gt;=Output!B$5,Output!F307&lt;Output!B$4),"Case4",IF(AND(Output!E307&gt;Output!B$4,Output!F307&lt;Output!B$5),"Case5","Case6")))))</f>
        <v>Case1</v>
      </c>
      <c r="J306" s="14">
        <f>(Output!E307-Output!F307)/2</f>
        <v>0</v>
      </c>
      <c r="K306" s="14" t="e">
        <f>((Output!E307+Output!F307)/2)-Output!B$5</f>
        <v>#VALUE!</v>
      </c>
      <c r="L306" s="14">
        <f>IF(OR(I306="Case2",I306="Case5"),(Output!B$5-Output!F307)/(Output!E307-Output!F307),0)</f>
        <v>0</v>
      </c>
      <c r="M306" s="14">
        <f>IF(OR(I306="Case4",I306="Case5"),(Output!B$4-Output!F307)/(Output!E307-Output!F307),0)</f>
        <v>0</v>
      </c>
      <c r="N306" s="14">
        <f t="shared" si="8"/>
        <v>0</v>
      </c>
      <c r="O306" s="14">
        <f t="shared" si="9"/>
        <v>0</v>
      </c>
      <c r="P306" s="14">
        <f>IF(I306="Case1",0,IF(I306="Case2",J306*N306,IF(I306="Case3",K306,IF(I306="Case4",K306-J306*O306,IF(I306="Case5",(J306*N306)-(J306*O306),Output!B$4-Output!B$5)))))</f>
        <v>0</v>
      </c>
      <c r="S306" s="31"/>
      <c r="T306" s="31"/>
      <c r="U306" s="31"/>
    </row>
    <row r="307" spans="8:21" ht="12.75">
      <c r="H307" s="16" t="str">
        <f>IF(Output!D308=0," ",Output!D308)</f>
        <v>"?"</v>
      </c>
      <c r="I307" s="14" t="str">
        <f>IF((Output!E308&lt;=Output!B$5),"Case1",IF(AND(Output!E308&lt;=Output!B$4,Output!F308&lt;Output!B$5),"Case2",IF(AND(Output!E308&lt;=Output!B$4,Output!F308&gt;=Output!B$5),"Case3",IF(AND(Output!E308&gt;Output!B$4,Output!F308&gt;=Output!B$5,Output!F308&lt;Output!B$4),"Case4",IF(AND(Output!E308&gt;Output!B$4,Output!F308&lt;Output!B$5),"Case5","Case6")))))</f>
        <v>Case1</v>
      </c>
      <c r="J307" s="14">
        <f>(Output!E308-Output!F308)/2</f>
        <v>0</v>
      </c>
      <c r="K307" s="14" t="e">
        <f>((Output!E308+Output!F308)/2)-Output!B$5</f>
        <v>#VALUE!</v>
      </c>
      <c r="L307" s="14">
        <f>IF(OR(I307="Case2",I307="Case5"),(Output!B$5-Output!F308)/(Output!E308-Output!F308),0)</f>
        <v>0</v>
      </c>
      <c r="M307" s="14">
        <f>IF(OR(I307="Case4",I307="Case5"),(Output!B$4-Output!F308)/(Output!E308-Output!F308),0)</f>
        <v>0</v>
      </c>
      <c r="N307" s="14">
        <f t="shared" si="8"/>
        <v>0</v>
      </c>
      <c r="O307" s="14">
        <f t="shared" si="9"/>
        <v>0</v>
      </c>
      <c r="P307" s="14">
        <f>IF(I307="Case1",0,IF(I307="Case2",J307*N307,IF(I307="Case3",K307,IF(I307="Case4",K307-J307*O307,IF(I307="Case5",(J307*N307)-(J307*O307),Output!B$4-Output!B$5)))))</f>
        <v>0</v>
      </c>
      <c r="S307" s="31"/>
      <c r="T307" s="31"/>
      <c r="U307" s="31"/>
    </row>
    <row r="308" spans="8:21" ht="12.75">
      <c r="H308" s="16" t="str">
        <f>IF(Output!D309=0," ",Output!D309)</f>
        <v>"?"</v>
      </c>
      <c r="I308" s="14" t="str">
        <f>IF((Output!E309&lt;=Output!B$5),"Case1",IF(AND(Output!E309&lt;=Output!B$4,Output!F309&lt;Output!B$5),"Case2",IF(AND(Output!E309&lt;=Output!B$4,Output!F309&gt;=Output!B$5),"Case3",IF(AND(Output!E309&gt;Output!B$4,Output!F309&gt;=Output!B$5,Output!F309&lt;Output!B$4),"Case4",IF(AND(Output!E309&gt;Output!B$4,Output!F309&lt;Output!B$5),"Case5","Case6")))))</f>
        <v>Case1</v>
      </c>
      <c r="J308" s="14">
        <f>(Output!E309-Output!F309)/2</f>
        <v>0</v>
      </c>
      <c r="K308" s="14" t="e">
        <f>((Output!E309+Output!F309)/2)-Output!B$5</f>
        <v>#VALUE!</v>
      </c>
      <c r="L308" s="14">
        <f>IF(OR(I308="Case2",I308="Case5"),(Output!B$5-Output!F309)/(Output!E309-Output!F309),0)</f>
        <v>0</v>
      </c>
      <c r="M308" s="14">
        <f>IF(OR(I308="Case4",I308="Case5"),(Output!B$4-Output!F309)/(Output!E309-Output!F309),0)</f>
        <v>0</v>
      </c>
      <c r="N308" s="14">
        <f t="shared" si="8"/>
        <v>0</v>
      </c>
      <c r="O308" s="14">
        <f t="shared" si="9"/>
        <v>0</v>
      </c>
      <c r="P308" s="14">
        <f>IF(I308="Case1",0,IF(I308="Case2",J308*N308,IF(I308="Case3",K308,IF(I308="Case4",K308-J308*O308,IF(I308="Case5",(J308*N308)-(J308*O308),Output!B$4-Output!B$5)))))</f>
        <v>0</v>
      </c>
      <c r="S308" s="31"/>
      <c r="T308" s="31"/>
      <c r="U308" s="31"/>
    </row>
    <row r="309" spans="8:21" ht="12.75">
      <c r="H309" s="16" t="str">
        <f>IF(Output!D310=0," ",Output!D310)</f>
        <v>"?"</v>
      </c>
      <c r="I309" s="14" t="str">
        <f>IF((Output!E310&lt;=Output!B$5),"Case1",IF(AND(Output!E310&lt;=Output!B$4,Output!F310&lt;Output!B$5),"Case2",IF(AND(Output!E310&lt;=Output!B$4,Output!F310&gt;=Output!B$5),"Case3",IF(AND(Output!E310&gt;Output!B$4,Output!F310&gt;=Output!B$5,Output!F310&lt;Output!B$4),"Case4",IF(AND(Output!E310&gt;Output!B$4,Output!F310&lt;Output!B$5),"Case5","Case6")))))</f>
        <v>Case1</v>
      </c>
      <c r="J309" s="14">
        <f>(Output!E310-Output!F310)/2</f>
        <v>0</v>
      </c>
      <c r="K309" s="14" t="e">
        <f>((Output!E310+Output!F310)/2)-Output!B$5</f>
        <v>#VALUE!</v>
      </c>
      <c r="L309" s="14">
        <f>IF(OR(I309="Case2",I309="Case5"),(Output!B$5-Output!F310)/(Output!E310-Output!F310),0)</f>
        <v>0</v>
      </c>
      <c r="M309" s="14">
        <f>IF(OR(I309="Case4",I309="Case5"),(Output!B$4-Output!F310)/(Output!E310-Output!F310),0)</f>
        <v>0</v>
      </c>
      <c r="N309" s="14">
        <f t="shared" si="8"/>
        <v>0</v>
      </c>
      <c r="O309" s="14">
        <f t="shared" si="9"/>
        <v>0</v>
      </c>
      <c r="P309" s="14">
        <f>IF(I309="Case1",0,IF(I309="Case2",J309*N309,IF(I309="Case3",K309,IF(I309="Case4",K309-J309*O309,IF(I309="Case5",(J309*N309)-(J309*O309),Output!B$4-Output!B$5)))))</f>
        <v>0</v>
      </c>
      <c r="S309" s="31"/>
      <c r="T309" s="31"/>
      <c r="U309" s="31"/>
    </row>
    <row r="310" spans="8:21" ht="12.75">
      <c r="H310" s="16" t="str">
        <f>IF(Output!D311=0," ",Output!D311)</f>
        <v>"?"</v>
      </c>
      <c r="I310" s="14" t="str">
        <f>IF((Output!E311&lt;=Output!B$5),"Case1",IF(AND(Output!E311&lt;=Output!B$4,Output!F311&lt;Output!B$5),"Case2",IF(AND(Output!E311&lt;=Output!B$4,Output!F311&gt;=Output!B$5),"Case3",IF(AND(Output!E311&gt;Output!B$4,Output!F311&gt;=Output!B$5,Output!F311&lt;Output!B$4),"Case4",IF(AND(Output!E311&gt;Output!B$4,Output!F311&lt;Output!B$5),"Case5","Case6")))))</f>
        <v>Case1</v>
      </c>
      <c r="J310" s="14">
        <f>(Output!E311-Output!F311)/2</f>
        <v>0</v>
      </c>
      <c r="K310" s="14" t="e">
        <f>((Output!E311+Output!F311)/2)-Output!B$5</f>
        <v>#VALUE!</v>
      </c>
      <c r="L310" s="14">
        <f>IF(OR(I310="Case2",I310="Case5"),(Output!B$5-Output!F311)/(Output!E311-Output!F311),0)</f>
        <v>0</v>
      </c>
      <c r="M310" s="14">
        <f>IF(OR(I310="Case4",I310="Case5"),(Output!B$4-Output!F311)/(Output!E311-Output!F311),0)</f>
        <v>0</v>
      </c>
      <c r="N310" s="14">
        <f t="shared" si="8"/>
        <v>0</v>
      </c>
      <c r="O310" s="14">
        <f t="shared" si="9"/>
        <v>0</v>
      </c>
      <c r="P310" s="14">
        <f>IF(I310="Case1",0,IF(I310="Case2",J310*N310,IF(I310="Case3",K310,IF(I310="Case4",K310-J310*O310,IF(I310="Case5",(J310*N310)-(J310*O310),Output!B$4-Output!B$5)))))</f>
        <v>0</v>
      </c>
      <c r="S310" s="31"/>
      <c r="T310" s="31"/>
      <c r="U310" s="31"/>
    </row>
    <row r="311" spans="8:21" ht="12.75">
      <c r="H311" s="16" t="str">
        <f>IF(Output!D312=0," ",Output!D312)</f>
        <v>"?"</v>
      </c>
      <c r="I311" s="14" t="str">
        <f>IF((Output!E312&lt;=Output!B$5),"Case1",IF(AND(Output!E312&lt;=Output!B$4,Output!F312&lt;Output!B$5),"Case2",IF(AND(Output!E312&lt;=Output!B$4,Output!F312&gt;=Output!B$5),"Case3",IF(AND(Output!E312&gt;Output!B$4,Output!F312&gt;=Output!B$5,Output!F312&lt;Output!B$4),"Case4",IF(AND(Output!E312&gt;Output!B$4,Output!F312&lt;Output!B$5),"Case5","Case6")))))</f>
        <v>Case1</v>
      </c>
      <c r="J311" s="14">
        <f>(Output!E312-Output!F312)/2</f>
        <v>0</v>
      </c>
      <c r="K311" s="14" t="e">
        <f>((Output!E312+Output!F312)/2)-Output!B$5</f>
        <v>#VALUE!</v>
      </c>
      <c r="L311" s="14">
        <f>IF(OR(I311="Case2",I311="Case5"),(Output!B$5-Output!F312)/(Output!E312-Output!F312),0)</f>
        <v>0</v>
      </c>
      <c r="M311" s="14">
        <f>IF(OR(I311="Case4",I311="Case5"),(Output!B$4-Output!F312)/(Output!E312-Output!F312),0)</f>
        <v>0</v>
      </c>
      <c r="N311" s="14">
        <f t="shared" si="8"/>
        <v>0</v>
      </c>
      <c r="O311" s="14">
        <f t="shared" si="9"/>
        <v>0</v>
      </c>
      <c r="P311" s="14">
        <f>IF(I311="Case1",0,IF(I311="Case2",J311*N311,IF(I311="Case3",K311,IF(I311="Case4",K311-J311*O311,IF(I311="Case5",(J311*N311)-(J311*O311),Output!B$4-Output!B$5)))))</f>
        <v>0</v>
      </c>
      <c r="S311" s="31"/>
      <c r="T311" s="31"/>
      <c r="U311" s="31"/>
    </row>
    <row r="312" spans="8:21" ht="12.75">
      <c r="H312" s="16" t="str">
        <f>IF(Output!D313=0," ",Output!D313)</f>
        <v>"?"</v>
      </c>
      <c r="I312" s="14" t="str">
        <f>IF((Output!E313&lt;=Output!B$5),"Case1",IF(AND(Output!E313&lt;=Output!B$4,Output!F313&lt;Output!B$5),"Case2",IF(AND(Output!E313&lt;=Output!B$4,Output!F313&gt;=Output!B$5),"Case3",IF(AND(Output!E313&gt;Output!B$4,Output!F313&gt;=Output!B$5,Output!F313&lt;Output!B$4),"Case4",IF(AND(Output!E313&gt;Output!B$4,Output!F313&lt;Output!B$5),"Case5","Case6")))))</f>
        <v>Case1</v>
      </c>
      <c r="J312" s="14">
        <f>(Output!E313-Output!F313)/2</f>
        <v>0</v>
      </c>
      <c r="K312" s="14" t="e">
        <f>((Output!E313+Output!F313)/2)-Output!B$5</f>
        <v>#VALUE!</v>
      </c>
      <c r="L312" s="14">
        <f>IF(OR(I312="Case2",I312="Case5"),(Output!B$5-Output!F313)/(Output!E313-Output!F313),0)</f>
        <v>0</v>
      </c>
      <c r="M312" s="14">
        <f>IF(OR(I312="Case4",I312="Case5"),(Output!B$4-Output!F313)/(Output!E313-Output!F313),0)</f>
        <v>0</v>
      </c>
      <c r="N312" s="14">
        <f t="shared" si="8"/>
        <v>0</v>
      </c>
      <c r="O312" s="14">
        <f t="shared" si="9"/>
        <v>0</v>
      </c>
      <c r="P312" s="14">
        <f>IF(I312="Case1",0,IF(I312="Case2",J312*N312,IF(I312="Case3",K312,IF(I312="Case4",K312-J312*O312,IF(I312="Case5",(J312*N312)-(J312*O312),Output!B$4-Output!B$5)))))</f>
        <v>0</v>
      </c>
      <c r="S312" s="31"/>
      <c r="T312" s="31"/>
      <c r="U312" s="31"/>
    </row>
    <row r="313" spans="8:21" ht="12.75">
      <c r="H313" s="16" t="str">
        <f>IF(Output!D314=0," ",Output!D314)</f>
        <v>"?"</v>
      </c>
      <c r="I313" s="14" t="str">
        <f>IF((Output!E314&lt;=Output!B$5),"Case1",IF(AND(Output!E314&lt;=Output!B$4,Output!F314&lt;Output!B$5),"Case2",IF(AND(Output!E314&lt;=Output!B$4,Output!F314&gt;=Output!B$5),"Case3",IF(AND(Output!E314&gt;Output!B$4,Output!F314&gt;=Output!B$5,Output!F314&lt;Output!B$4),"Case4",IF(AND(Output!E314&gt;Output!B$4,Output!F314&lt;Output!B$5),"Case5","Case6")))))</f>
        <v>Case1</v>
      </c>
      <c r="J313" s="14">
        <f>(Output!E314-Output!F314)/2</f>
        <v>0</v>
      </c>
      <c r="K313" s="14" t="e">
        <f>((Output!E314+Output!F314)/2)-Output!B$5</f>
        <v>#VALUE!</v>
      </c>
      <c r="L313" s="14">
        <f>IF(OR(I313="Case2",I313="Case5"),(Output!B$5-Output!F314)/(Output!E314-Output!F314),0)</f>
        <v>0</v>
      </c>
      <c r="M313" s="14">
        <f>IF(OR(I313="Case4",I313="Case5"),(Output!B$4-Output!F314)/(Output!E314-Output!F314),0)</f>
        <v>0</v>
      </c>
      <c r="N313" s="14">
        <f t="shared" si="8"/>
        <v>0</v>
      </c>
      <c r="O313" s="14">
        <f t="shared" si="9"/>
        <v>0</v>
      </c>
      <c r="P313" s="14">
        <f>IF(I313="Case1",0,IF(I313="Case2",J313*N313,IF(I313="Case3",K313,IF(I313="Case4",K313-J313*O313,IF(I313="Case5",(J313*N313)-(J313*O313),Output!B$4-Output!B$5)))))</f>
        <v>0</v>
      </c>
      <c r="S313" s="31"/>
      <c r="T313" s="31"/>
      <c r="U313" s="31"/>
    </row>
    <row r="314" spans="8:21" ht="12.75">
      <c r="H314" s="16" t="str">
        <f>IF(Output!D315=0," ",Output!D315)</f>
        <v>"?"</v>
      </c>
      <c r="I314" s="14" t="str">
        <f>IF((Output!E315&lt;=Output!B$5),"Case1",IF(AND(Output!E315&lt;=Output!B$4,Output!F315&lt;Output!B$5),"Case2",IF(AND(Output!E315&lt;=Output!B$4,Output!F315&gt;=Output!B$5),"Case3",IF(AND(Output!E315&gt;Output!B$4,Output!F315&gt;=Output!B$5,Output!F315&lt;Output!B$4),"Case4",IF(AND(Output!E315&gt;Output!B$4,Output!F315&lt;Output!B$5),"Case5","Case6")))))</f>
        <v>Case1</v>
      </c>
      <c r="J314" s="14">
        <f>(Output!E315-Output!F315)/2</f>
        <v>0</v>
      </c>
      <c r="K314" s="14" t="e">
        <f>((Output!E315+Output!F315)/2)-Output!B$5</f>
        <v>#VALUE!</v>
      </c>
      <c r="L314" s="14">
        <f>IF(OR(I314="Case2",I314="Case5"),(Output!B$5-Output!F315)/(Output!E315-Output!F315),0)</f>
        <v>0</v>
      </c>
      <c r="M314" s="14">
        <f>IF(OR(I314="Case4",I314="Case5"),(Output!B$4-Output!F315)/(Output!E315-Output!F315),0)</f>
        <v>0</v>
      </c>
      <c r="N314" s="14">
        <f t="shared" si="8"/>
        <v>0</v>
      </c>
      <c r="O314" s="14">
        <f t="shared" si="9"/>
        <v>0</v>
      </c>
      <c r="P314" s="14">
        <f>IF(I314="Case1",0,IF(I314="Case2",J314*N314,IF(I314="Case3",K314,IF(I314="Case4",K314-J314*O314,IF(I314="Case5",(J314*N314)-(J314*O314),Output!B$4-Output!B$5)))))</f>
        <v>0</v>
      </c>
      <c r="S314" s="31"/>
      <c r="T314" s="31"/>
      <c r="U314" s="31"/>
    </row>
    <row r="315" spans="8:21" ht="12.75">
      <c r="H315" s="16" t="str">
        <f>IF(Output!D316=0," ",Output!D316)</f>
        <v>"?"</v>
      </c>
      <c r="I315" s="14" t="str">
        <f>IF((Output!E316&lt;=Output!B$5),"Case1",IF(AND(Output!E316&lt;=Output!B$4,Output!F316&lt;Output!B$5),"Case2",IF(AND(Output!E316&lt;=Output!B$4,Output!F316&gt;=Output!B$5),"Case3",IF(AND(Output!E316&gt;Output!B$4,Output!F316&gt;=Output!B$5,Output!F316&lt;Output!B$4),"Case4",IF(AND(Output!E316&gt;Output!B$4,Output!F316&lt;Output!B$5),"Case5","Case6")))))</f>
        <v>Case1</v>
      </c>
      <c r="J315" s="14">
        <f>(Output!E316-Output!F316)/2</f>
        <v>0</v>
      </c>
      <c r="K315" s="14" t="e">
        <f>((Output!E316+Output!F316)/2)-Output!B$5</f>
        <v>#VALUE!</v>
      </c>
      <c r="L315" s="14">
        <f>IF(OR(I315="Case2",I315="Case5"),(Output!B$5-Output!F316)/(Output!E316-Output!F316),0)</f>
        <v>0</v>
      </c>
      <c r="M315" s="14">
        <f>IF(OR(I315="Case4",I315="Case5"),(Output!B$4-Output!F316)/(Output!E316-Output!F316),0)</f>
        <v>0</v>
      </c>
      <c r="N315" s="14">
        <f t="shared" si="8"/>
        <v>0</v>
      </c>
      <c r="O315" s="14">
        <f t="shared" si="9"/>
        <v>0</v>
      </c>
      <c r="P315" s="14">
        <f>IF(I315="Case1",0,IF(I315="Case2",J315*N315,IF(I315="Case3",K315,IF(I315="Case4",K315-J315*O315,IF(I315="Case5",(J315*N315)-(J315*O315),Output!B$4-Output!B$5)))))</f>
        <v>0</v>
      </c>
      <c r="S315" s="31"/>
      <c r="T315" s="31"/>
      <c r="U315" s="31"/>
    </row>
    <row r="316" spans="8:21" ht="12.75">
      <c r="H316" s="16" t="str">
        <f>IF(Output!D317=0," ",Output!D317)</f>
        <v>"?"</v>
      </c>
      <c r="I316" s="14" t="str">
        <f>IF((Output!E317&lt;=Output!B$5),"Case1",IF(AND(Output!E317&lt;=Output!B$4,Output!F317&lt;Output!B$5),"Case2",IF(AND(Output!E317&lt;=Output!B$4,Output!F317&gt;=Output!B$5),"Case3",IF(AND(Output!E317&gt;Output!B$4,Output!F317&gt;=Output!B$5,Output!F317&lt;Output!B$4),"Case4",IF(AND(Output!E317&gt;Output!B$4,Output!F317&lt;Output!B$5),"Case5","Case6")))))</f>
        <v>Case1</v>
      </c>
      <c r="J316" s="14">
        <f>(Output!E317-Output!F317)/2</f>
        <v>0</v>
      </c>
      <c r="K316" s="14" t="e">
        <f>((Output!E317+Output!F317)/2)-Output!B$5</f>
        <v>#VALUE!</v>
      </c>
      <c r="L316" s="14">
        <f>IF(OR(I316="Case2",I316="Case5"),(Output!B$5-Output!F317)/(Output!E317-Output!F317),0)</f>
        <v>0</v>
      </c>
      <c r="M316" s="14">
        <f>IF(OR(I316="Case4",I316="Case5"),(Output!B$4-Output!F317)/(Output!E317-Output!F317),0)</f>
        <v>0</v>
      </c>
      <c r="N316" s="14">
        <f t="shared" si="8"/>
        <v>0</v>
      </c>
      <c r="O316" s="14">
        <f t="shared" si="9"/>
        <v>0</v>
      </c>
      <c r="P316" s="14">
        <f>IF(I316="Case1",0,IF(I316="Case2",J316*N316,IF(I316="Case3",K316,IF(I316="Case4",K316-J316*O316,IF(I316="Case5",(J316*N316)-(J316*O316),Output!B$4-Output!B$5)))))</f>
        <v>0</v>
      </c>
      <c r="S316" s="31"/>
      <c r="T316" s="31"/>
      <c r="U316" s="31"/>
    </row>
    <row r="317" spans="8:21" ht="12.75">
      <c r="H317" s="16" t="str">
        <f>IF(Output!D318=0," ",Output!D318)</f>
        <v>"?"</v>
      </c>
      <c r="I317" s="14" t="str">
        <f>IF((Output!E318&lt;=Output!B$5),"Case1",IF(AND(Output!E318&lt;=Output!B$4,Output!F318&lt;Output!B$5),"Case2",IF(AND(Output!E318&lt;=Output!B$4,Output!F318&gt;=Output!B$5),"Case3",IF(AND(Output!E318&gt;Output!B$4,Output!F318&gt;=Output!B$5,Output!F318&lt;Output!B$4),"Case4",IF(AND(Output!E318&gt;Output!B$4,Output!F318&lt;Output!B$5),"Case5","Case6")))))</f>
        <v>Case1</v>
      </c>
      <c r="J317" s="14">
        <f>(Output!E318-Output!F318)/2</f>
        <v>0</v>
      </c>
      <c r="K317" s="14" t="e">
        <f>((Output!E318+Output!F318)/2)-Output!B$5</f>
        <v>#VALUE!</v>
      </c>
      <c r="L317" s="14">
        <f>IF(OR(I317="Case2",I317="Case5"),(Output!B$5-Output!F318)/(Output!E318-Output!F318),0)</f>
        <v>0</v>
      </c>
      <c r="M317" s="14">
        <f>IF(OR(I317="Case4",I317="Case5"),(Output!B$4-Output!F318)/(Output!E318-Output!F318),0)</f>
        <v>0</v>
      </c>
      <c r="N317" s="14">
        <f t="shared" si="8"/>
        <v>0</v>
      </c>
      <c r="O317" s="14">
        <f t="shared" si="9"/>
        <v>0</v>
      </c>
      <c r="P317" s="14">
        <f>IF(I317="Case1",0,IF(I317="Case2",J317*N317,IF(I317="Case3",K317,IF(I317="Case4",K317-J317*O317,IF(I317="Case5",(J317*N317)-(J317*O317),Output!B$4-Output!B$5)))))</f>
        <v>0</v>
      </c>
      <c r="S317" s="31"/>
      <c r="T317" s="31"/>
      <c r="U317" s="31"/>
    </row>
    <row r="318" spans="8:21" ht="12.75">
      <c r="H318" s="16" t="str">
        <f>IF(Output!D319=0," ",Output!D319)</f>
        <v>"?"</v>
      </c>
      <c r="I318" s="14" t="str">
        <f>IF((Output!E319&lt;=Output!B$5),"Case1",IF(AND(Output!E319&lt;=Output!B$4,Output!F319&lt;Output!B$5),"Case2",IF(AND(Output!E319&lt;=Output!B$4,Output!F319&gt;=Output!B$5),"Case3",IF(AND(Output!E319&gt;Output!B$4,Output!F319&gt;=Output!B$5,Output!F319&lt;Output!B$4),"Case4",IF(AND(Output!E319&gt;Output!B$4,Output!F319&lt;Output!B$5),"Case5","Case6")))))</f>
        <v>Case1</v>
      </c>
      <c r="J318" s="14">
        <f>(Output!E319-Output!F319)/2</f>
        <v>0</v>
      </c>
      <c r="K318" s="14" t="e">
        <f>((Output!E319+Output!F319)/2)-Output!B$5</f>
        <v>#VALUE!</v>
      </c>
      <c r="L318" s="14">
        <f>IF(OR(I318="Case2",I318="Case5"),(Output!B$5-Output!F319)/(Output!E319-Output!F319),0)</f>
        <v>0</v>
      </c>
      <c r="M318" s="14">
        <f>IF(OR(I318="Case4",I318="Case5"),(Output!B$4-Output!F319)/(Output!E319-Output!F319),0)</f>
        <v>0</v>
      </c>
      <c r="N318" s="14">
        <f t="shared" si="8"/>
        <v>0</v>
      </c>
      <c r="O318" s="14">
        <f t="shared" si="9"/>
        <v>0</v>
      </c>
      <c r="P318" s="14">
        <f>IF(I318="Case1",0,IF(I318="Case2",J318*N318,IF(I318="Case3",K318,IF(I318="Case4",K318-J318*O318,IF(I318="Case5",(J318*N318)-(J318*O318),Output!B$4-Output!B$5)))))</f>
        <v>0</v>
      </c>
      <c r="S318" s="31"/>
      <c r="T318" s="31"/>
      <c r="U318" s="31"/>
    </row>
    <row r="319" spans="8:21" ht="12.75">
      <c r="H319" s="16" t="str">
        <f>IF(Output!D320=0," ",Output!D320)</f>
        <v>"?"</v>
      </c>
      <c r="I319" s="14" t="str">
        <f>IF((Output!E320&lt;=Output!B$5),"Case1",IF(AND(Output!E320&lt;=Output!B$4,Output!F320&lt;Output!B$5),"Case2",IF(AND(Output!E320&lt;=Output!B$4,Output!F320&gt;=Output!B$5),"Case3",IF(AND(Output!E320&gt;Output!B$4,Output!F320&gt;=Output!B$5,Output!F320&lt;Output!B$4),"Case4",IF(AND(Output!E320&gt;Output!B$4,Output!F320&lt;Output!B$5),"Case5","Case6")))))</f>
        <v>Case1</v>
      </c>
      <c r="J319" s="14">
        <f>(Output!E320-Output!F320)/2</f>
        <v>0</v>
      </c>
      <c r="K319" s="14" t="e">
        <f>((Output!E320+Output!F320)/2)-Output!B$5</f>
        <v>#VALUE!</v>
      </c>
      <c r="L319" s="14">
        <f>IF(OR(I319="Case2",I319="Case5"),(Output!B$5-Output!F320)/(Output!E320-Output!F320),0)</f>
        <v>0</v>
      </c>
      <c r="M319" s="14">
        <f>IF(OR(I319="Case4",I319="Case5"),(Output!B$4-Output!F320)/(Output!E320-Output!F320),0)</f>
        <v>0</v>
      </c>
      <c r="N319" s="14">
        <f t="shared" si="8"/>
        <v>0</v>
      </c>
      <c r="O319" s="14">
        <f t="shared" si="9"/>
        <v>0</v>
      </c>
      <c r="P319" s="14">
        <f>IF(I319="Case1",0,IF(I319="Case2",J319*N319,IF(I319="Case3",K319,IF(I319="Case4",K319-J319*O319,IF(I319="Case5",(J319*N319)-(J319*O319),Output!B$4-Output!B$5)))))</f>
        <v>0</v>
      </c>
      <c r="S319" s="31"/>
      <c r="T319" s="31"/>
      <c r="U319" s="31"/>
    </row>
    <row r="320" spans="8:21" ht="12.75">
      <c r="H320" s="16" t="str">
        <f>IF(Output!D321=0," ",Output!D321)</f>
        <v>"?"</v>
      </c>
      <c r="I320" s="14" t="str">
        <f>IF((Output!E321&lt;=Output!B$5),"Case1",IF(AND(Output!E321&lt;=Output!B$4,Output!F321&lt;Output!B$5),"Case2",IF(AND(Output!E321&lt;=Output!B$4,Output!F321&gt;=Output!B$5),"Case3",IF(AND(Output!E321&gt;Output!B$4,Output!F321&gt;=Output!B$5,Output!F321&lt;Output!B$4),"Case4",IF(AND(Output!E321&gt;Output!B$4,Output!F321&lt;Output!B$5),"Case5","Case6")))))</f>
        <v>Case1</v>
      </c>
      <c r="J320" s="14">
        <f>(Output!E321-Output!F321)/2</f>
        <v>0</v>
      </c>
      <c r="K320" s="14" t="e">
        <f>((Output!E321+Output!F321)/2)-Output!B$5</f>
        <v>#VALUE!</v>
      </c>
      <c r="L320" s="14">
        <f>IF(OR(I320="Case2",I320="Case5"),(Output!B$5-Output!F321)/(Output!E321-Output!F321),0)</f>
        <v>0</v>
      </c>
      <c r="M320" s="14">
        <f>IF(OR(I320="Case4",I320="Case5"),(Output!B$4-Output!F321)/(Output!E321-Output!F321),0)</f>
        <v>0</v>
      </c>
      <c r="N320" s="14">
        <f t="shared" si="8"/>
        <v>0</v>
      </c>
      <c r="O320" s="14">
        <f t="shared" si="9"/>
        <v>0</v>
      </c>
      <c r="P320" s="14">
        <f>IF(I320="Case1",0,IF(I320="Case2",J320*N320,IF(I320="Case3",K320,IF(I320="Case4",K320-J320*O320,IF(I320="Case5",(J320*N320)-(J320*O320),Output!B$4-Output!B$5)))))</f>
        <v>0</v>
      </c>
      <c r="S320" s="31"/>
      <c r="T320" s="31"/>
      <c r="U320" s="31"/>
    </row>
    <row r="321" spans="8:21" ht="12.75">
      <c r="H321" s="16" t="str">
        <f>IF(Output!D322=0," ",Output!D322)</f>
        <v>"?"</v>
      </c>
      <c r="I321" s="14" t="str">
        <f>IF((Output!E322&lt;=Output!B$5),"Case1",IF(AND(Output!E322&lt;=Output!B$4,Output!F322&lt;Output!B$5),"Case2",IF(AND(Output!E322&lt;=Output!B$4,Output!F322&gt;=Output!B$5),"Case3",IF(AND(Output!E322&gt;Output!B$4,Output!F322&gt;=Output!B$5,Output!F322&lt;Output!B$4),"Case4",IF(AND(Output!E322&gt;Output!B$4,Output!F322&lt;Output!B$5),"Case5","Case6")))))</f>
        <v>Case1</v>
      </c>
      <c r="J321" s="14">
        <f>(Output!E322-Output!F322)/2</f>
        <v>0</v>
      </c>
      <c r="K321" s="14" t="e">
        <f>((Output!E322+Output!F322)/2)-Output!B$5</f>
        <v>#VALUE!</v>
      </c>
      <c r="L321" s="14">
        <f>IF(OR(I321="Case2",I321="Case5"),(Output!B$5-Output!F322)/(Output!E322-Output!F322),0)</f>
        <v>0</v>
      </c>
      <c r="M321" s="14">
        <f>IF(OR(I321="Case4",I321="Case5"),(Output!B$4-Output!F322)/(Output!E322-Output!F322),0)</f>
        <v>0</v>
      </c>
      <c r="N321" s="14">
        <f t="shared" si="8"/>
        <v>0</v>
      </c>
      <c r="O321" s="14">
        <f t="shared" si="9"/>
        <v>0</v>
      </c>
      <c r="P321" s="14">
        <f>IF(I321="Case1",0,IF(I321="Case2",J321*N321,IF(I321="Case3",K321,IF(I321="Case4",K321-J321*O321,IF(I321="Case5",(J321*N321)-(J321*O321),Output!B$4-Output!B$5)))))</f>
        <v>0</v>
      </c>
      <c r="S321" s="31"/>
      <c r="T321" s="31"/>
      <c r="U321" s="31"/>
    </row>
    <row r="322" spans="8:21" ht="12.75">
      <c r="H322" s="16" t="str">
        <f>IF(Output!D323=0," ",Output!D323)</f>
        <v>"?"</v>
      </c>
      <c r="I322" s="14" t="str">
        <f>IF((Output!E323&lt;=Output!B$5),"Case1",IF(AND(Output!E323&lt;=Output!B$4,Output!F323&lt;Output!B$5),"Case2",IF(AND(Output!E323&lt;=Output!B$4,Output!F323&gt;=Output!B$5),"Case3",IF(AND(Output!E323&gt;Output!B$4,Output!F323&gt;=Output!B$5,Output!F323&lt;Output!B$4),"Case4",IF(AND(Output!E323&gt;Output!B$4,Output!F323&lt;Output!B$5),"Case5","Case6")))))</f>
        <v>Case1</v>
      </c>
      <c r="J322" s="14">
        <f>(Output!E323-Output!F323)/2</f>
        <v>0</v>
      </c>
      <c r="K322" s="14" t="e">
        <f>((Output!E323+Output!F323)/2)-Output!B$5</f>
        <v>#VALUE!</v>
      </c>
      <c r="L322" s="14">
        <f>IF(OR(I322="Case2",I322="Case5"),(Output!B$5-Output!F323)/(Output!E323-Output!F323),0)</f>
        <v>0</v>
      </c>
      <c r="M322" s="14">
        <f>IF(OR(I322="Case4",I322="Case5"),(Output!B$4-Output!F323)/(Output!E323-Output!F323),0)</f>
        <v>0</v>
      </c>
      <c r="N322" s="14">
        <f t="shared" si="8"/>
        <v>0</v>
      </c>
      <c r="O322" s="14">
        <f t="shared" si="9"/>
        <v>0</v>
      </c>
      <c r="P322" s="14">
        <f>IF(I322="Case1",0,IF(I322="Case2",J322*N322,IF(I322="Case3",K322,IF(I322="Case4",K322-J322*O322,IF(I322="Case5",(J322*N322)-(J322*O322),Output!B$4-Output!B$5)))))</f>
        <v>0</v>
      </c>
      <c r="S322" s="31"/>
      <c r="T322" s="31"/>
      <c r="U322" s="31"/>
    </row>
    <row r="323" spans="8:21" ht="12.75">
      <c r="H323" s="16" t="str">
        <f>IF(Output!D324=0," ",Output!D324)</f>
        <v>"?"</v>
      </c>
      <c r="I323" s="14" t="str">
        <f>IF((Output!E324&lt;=Output!B$5),"Case1",IF(AND(Output!E324&lt;=Output!B$4,Output!F324&lt;Output!B$5),"Case2",IF(AND(Output!E324&lt;=Output!B$4,Output!F324&gt;=Output!B$5),"Case3",IF(AND(Output!E324&gt;Output!B$4,Output!F324&gt;=Output!B$5,Output!F324&lt;Output!B$4),"Case4",IF(AND(Output!E324&gt;Output!B$4,Output!F324&lt;Output!B$5),"Case5","Case6")))))</f>
        <v>Case1</v>
      </c>
      <c r="J323" s="14">
        <f>(Output!E324-Output!F324)/2</f>
        <v>0</v>
      </c>
      <c r="K323" s="14" t="e">
        <f>((Output!E324+Output!F324)/2)-Output!B$5</f>
        <v>#VALUE!</v>
      </c>
      <c r="L323" s="14">
        <f>IF(OR(I323="Case2",I323="Case5"),(Output!B$5-Output!F324)/(Output!E324-Output!F324),0)</f>
        <v>0</v>
      </c>
      <c r="M323" s="14">
        <f>IF(OR(I323="Case4",I323="Case5"),(Output!B$4-Output!F324)/(Output!E324-Output!F324),0)</f>
        <v>0</v>
      </c>
      <c r="N323" s="14">
        <f t="shared" si="8"/>
        <v>0</v>
      </c>
      <c r="O323" s="14">
        <f t="shared" si="9"/>
        <v>0</v>
      </c>
      <c r="P323" s="14">
        <f>IF(I323="Case1",0,IF(I323="Case2",J323*N323,IF(I323="Case3",K323,IF(I323="Case4",K323-J323*O323,IF(I323="Case5",(J323*N323)-(J323*O323),Output!B$4-Output!B$5)))))</f>
        <v>0</v>
      </c>
      <c r="S323" s="31"/>
      <c r="T323" s="31"/>
      <c r="U323" s="31"/>
    </row>
    <row r="324" spans="8:21" ht="12.75">
      <c r="H324" s="16" t="str">
        <f>IF(Output!D325=0," ",Output!D325)</f>
        <v>"?"</v>
      </c>
      <c r="I324" s="14" t="str">
        <f>IF((Output!E325&lt;=Output!B$5),"Case1",IF(AND(Output!E325&lt;=Output!B$4,Output!F325&lt;Output!B$5),"Case2",IF(AND(Output!E325&lt;=Output!B$4,Output!F325&gt;=Output!B$5),"Case3",IF(AND(Output!E325&gt;Output!B$4,Output!F325&gt;=Output!B$5,Output!F325&lt;Output!B$4),"Case4",IF(AND(Output!E325&gt;Output!B$4,Output!F325&lt;Output!B$5),"Case5","Case6")))))</f>
        <v>Case1</v>
      </c>
      <c r="J324" s="14">
        <f>(Output!E325-Output!F325)/2</f>
        <v>0</v>
      </c>
      <c r="K324" s="14" t="e">
        <f>((Output!E325+Output!F325)/2)-Output!B$5</f>
        <v>#VALUE!</v>
      </c>
      <c r="L324" s="14">
        <f>IF(OR(I324="Case2",I324="Case5"),(Output!B$5-Output!F325)/(Output!E325-Output!F325),0)</f>
        <v>0</v>
      </c>
      <c r="M324" s="14">
        <f>IF(OR(I324="Case4",I324="Case5"),(Output!B$4-Output!F325)/(Output!E325-Output!F325),0)</f>
        <v>0</v>
      </c>
      <c r="N324" s="14">
        <f t="shared" si="8"/>
        <v>0</v>
      </c>
      <c r="O324" s="14">
        <f t="shared" si="9"/>
        <v>0</v>
      </c>
      <c r="P324" s="14">
        <f>IF(I324="Case1",0,IF(I324="Case2",J324*N324,IF(I324="Case3",K324,IF(I324="Case4",K324-J324*O324,IF(I324="Case5",(J324*N324)-(J324*O324),Output!B$4-Output!B$5)))))</f>
        <v>0</v>
      </c>
      <c r="S324" s="31"/>
      <c r="T324" s="31"/>
      <c r="U324" s="31"/>
    </row>
    <row r="325" spans="8:21" ht="12.75">
      <c r="H325" s="16" t="str">
        <f>IF(Output!D326=0," ",Output!D326)</f>
        <v>"?"</v>
      </c>
      <c r="I325" s="14" t="str">
        <f>IF((Output!E326&lt;=Output!B$5),"Case1",IF(AND(Output!E326&lt;=Output!B$4,Output!F326&lt;Output!B$5),"Case2",IF(AND(Output!E326&lt;=Output!B$4,Output!F326&gt;=Output!B$5),"Case3",IF(AND(Output!E326&gt;Output!B$4,Output!F326&gt;=Output!B$5,Output!F326&lt;Output!B$4),"Case4",IF(AND(Output!E326&gt;Output!B$4,Output!F326&lt;Output!B$5),"Case5","Case6")))))</f>
        <v>Case1</v>
      </c>
      <c r="J325" s="14">
        <f>(Output!E326-Output!F326)/2</f>
        <v>0</v>
      </c>
      <c r="K325" s="14" t="e">
        <f>((Output!E326+Output!F326)/2)-Output!B$5</f>
        <v>#VALUE!</v>
      </c>
      <c r="L325" s="14">
        <f>IF(OR(I325="Case2",I325="Case5"),(Output!B$5-Output!F326)/(Output!E326-Output!F326),0)</f>
        <v>0</v>
      </c>
      <c r="M325" s="14">
        <f>IF(OR(I325="Case4",I325="Case5"),(Output!B$4-Output!F326)/(Output!E326-Output!F326),0)</f>
        <v>0</v>
      </c>
      <c r="N325" s="14">
        <f t="shared" si="8"/>
        <v>0</v>
      </c>
      <c r="O325" s="14">
        <f t="shared" si="9"/>
        <v>0</v>
      </c>
      <c r="P325" s="14">
        <f>IF(I325="Case1",0,IF(I325="Case2",J325*N325,IF(I325="Case3",K325,IF(I325="Case4",K325-J325*O325,IF(I325="Case5",(J325*N325)-(J325*O325),Output!B$4-Output!B$5)))))</f>
        <v>0</v>
      </c>
      <c r="S325" s="31"/>
      <c r="T325" s="31"/>
      <c r="U325" s="31"/>
    </row>
    <row r="326" spans="8:21" ht="12.75">
      <c r="H326" s="16" t="str">
        <f>IF(Output!D327=0," ",Output!D327)</f>
        <v>"?"</v>
      </c>
      <c r="I326" s="14" t="str">
        <f>IF((Output!E327&lt;=Output!B$5),"Case1",IF(AND(Output!E327&lt;=Output!B$4,Output!F327&lt;Output!B$5),"Case2",IF(AND(Output!E327&lt;=Output!B$4,Output!F327&gt;=Output!B$5),"Case3",IF(AND(Output!E327&gt;Output!B$4,Output!F327&gt;=Output!B$5,Output!F327&lt;Output!B$4),"Case4",IF(AND(Output!E327&gt;Output!B$4,Output!F327&lt;Output!B$5),"Case5","Case6")))))</f>
        <v>Case1</v>
      </c>
      <c r="J326" s="14">
        <f>(Output!E327-Output!F327)/2</f>
        <v>0</v>
      </c>
      <c r="K326" s="14" t="e">
        <f>((Output!E327+Output!F327)/2)-Output!B$5</f>
        <v>#VALUE!</v>
      </c>
      <c r="L326" s="14">
        <f>IF(OR(I326="Case2",I326="Case5"),(Output!B$5-Output!F327)/(Output!E327-Output!F327),0)</f>
        <v>0</v>
      </c>
      <c r="M326" s="14">
        <f>IF(OR(I326="Case4",I326="Case5"),(Output!B$4-Output!F327)/(Output!E327-Output!F327),0)</f>
        <v>0</v>
      </c>
      <c r="N326" s="14">
        <f t="shared" si="8"/>
        <v>0</v>
      </c>
      <c r="O326" s="14">
        <f t="shared" si="9"/>
        <v>0</v>
      </c>
      <c r="P326" s="14">
        <f>IF(I326="Case1",0,IF(I326="Case2",J326*N326,IF(I326="Case3",K326,IF(I326="Case4",K326-J326*O326,IF(I326="Case5",(J326*N326)-(J326*O326),Output!B$4-Output!B$5)))))</f>
        <v>0</v>
      </c>
      <c r="S326" s="31"/>
      <c r="T326" s="31"/>
      <c r="U326" s="31"/>
    </row>
    <row r="327" spans="8:21" ht="12.75">
      <c r="H327" s="16" t="str">
        <f>IF(Output!D328=0," ",Output!D328)</f>
        <v>"?"</v>
      </c>
      <c r="I327" s="14" t="str">
        <f>IF((Output!E328&lt;=Output!B$5),"Case1",IF(AND(Output!E328&lt;=Output!B$4,Output!F328&lt;Output!B$5),"Case2",IF(AND(Output!E328&lt;=Output!B$4,Output!F328&gt;=Output!B$5),"Case3",IF(AND(Output!E328&gt;Output!B$4,Output!F328&gt;=Output!B$5,Output!F328&lt;Output!B$4),"Case4",IF(AND(Output!E328&gt;Output!B$4,Output!F328&lt;Output!B$5),"Case5","Case6")))))</f>
        <v>Case1</v>
      </c>
      <c r="J327" s="14">
        <f>(Output!E328-Output!F328)/2</f>
        <v>0</v>
      </c>
      <c r="K327" s="14" t="e">
        <f>((Output!E328+Output!F328)/2)-Output!B$5</f>
        <v>#VALUE!</v>
      </c>
      <c r="L327" s="14">
        <f>IF(OR(I327="Case2",I327="Case5"),(Output!B$5-Output!F328)/(Output!E328-Output!F328),0)</f>
        <v>0</v>
      </c>
      <c r="M327" s="14">
        <f>IF(OR(I327="Case4",I327="Case5"),(Output!B$4-Output!F328)/(Output!E328-Output!F328),0)</f>
        <v>0</v>
      </c>
      <c r="N327" s="14">
        <f t="shared" si="8"/>
        <v>0</v>
      </c>
      <c r="O327" s="14">
        <f t="shared" si="9"/>
        <v>0</v>
      </c>
      <c r="P327" s="14">
        <f>IF(I327="Case1",0,IF(I327="Case2",J327*N327,IF(I327="Case3",K327,IF(I327="Case4",K327-J327*O327,IF(I327="Case5",(J327*N327)-(J327*O327),Output!B$4-Output!B$5)))))</f>
        <v>0</v>
      </c>
      <c r="S327" s="31"/>
      <c r="T327" s="31"/>
      <c r="U327" s="31"/>
    </row>
    <row r="328" spans="8:21" ht="12.75">
      <c r="H328" s="16" t="str">
        <f>IF(Output!D329=0," ",Output!D329)</f>
        <v>"?"</v>
      </c>
      <c r="I328" s="14" t="str">
        <f>IF((Output!E329&lt;=Output!B$5),"Case1",IF(AND(Output!E329&lt;=Output!B$4,Output!F329&lt;Output!B$5),"Case2",IF(AND(Output!E329&lt;=Output!B$4,Output!F329&gt;=Output!B$5),"Case3",IF(AND(Output!E329&gt;Output!B$4,Output!F329&gt;=Output!B$5,Output!F329&lt;Output!B$4),"Case4",IF(AND(Output!E329&gt;Output!B$4,Output!F329&lt;Output!B$5),"Case5","Case6")))))</f>
        <v>Case1</v>
      </c>
      <c r="J328" s="14">
        <f>(Output!E329-Output!F329)/2</f>
        <v>0</v>
      </c>
      <c r="K328" s="14" t="e">
        <f>((Output!E329+Output!F329)/2)-Output!B$5</f>
        <v>#VALUE!</v>
      </c>
      <c r="L328" s="14">
        <f>IF(OR(I328="Case2",I328="Case5"),(Output!B$5-Output!F329)/(Output!E329-Output!F329),0)</f>
        <v>0</v>
      </c>
      <c r="M328" s="14">
        <f>IF(OR(I328="Case4",I328="Case5"),(Output!B$4-Output!F329)/(Output!E329-Output!F329),0)</f>
        <v>0</v>
      </c>
      <c r="N328" s="14">
        <f t="shared" si="8"/>
        <v>0</v>
      </c>
      <c r="O328" s="14">
        <f t="shared" si="9"/>
        <v>0</v>
      </c>
      <c r="P328" s="14">
        <f>IF(I328="Case1",0,IF(I328="Case2",J328*N328,IF(I328="Case3",K328,IF(I328="Case4",K328-J328*O328,IF(I328="Case5",(J328*N328)-(J328*O328),Output!B$4-Output!B$5)))))</f>
        <v>0</v>
      </c>
      <c r="S328" s="31"/>
      <c r="T328" s="31"/>
      <c r="U328" s="31"/>
    </row>
    <row r="329" spans="8:21" ht="12.75">
      <c r="H329" s="16" t="str">
        <f>IF(Output!D330=0," ",Output!D330)</f>
        <v>"?"</v>
      </c>
      <c r="I329" s="14" t="str">
        <f>IF((Output!E330&lt;=Output!B$5),"Case1",IF(AND(Output!E330&lt;=Output!B$4,Output!F330&lt;Output!B$5),"Case2",IF(AND(Output!E330&lt;=Output!B$4,Output!F330&gt;=Output!B$5),"Case3",IF(AND(Output!E330&gt;Output!B$4,Output!F330&gt;=Output!B$5,Output!F330&lt;Output!B$4),"Case4",IF(AND(Output!E330&gt;Output!B$4,Output!F330&lt;Output!B$5),"Case5","Case6")))))</f>
        <v>Case1</v>
      </c>
      <c r="J329" s="14">
        <f>(Output!E330-Output!F330)/2</f>
        <v>0</v>
      </c>
      <c r="K329" s="14" t="e">
        <f>((Output!E330+Output!F330)/2)-Output!B$5</f>
        <v>#VALUE!</v>
      </c>
      <c r="L329" s="14">
        <f>IF(OR(I329="Case2",I329="Case5"),(Output!B$5-Output!F330)/(Output!E330-Output!F330),0)</f>
        <v>0</v>
      </c>
      <c r="M329" s="14">
        <f>IF(OR(I329="Case4",I329="Case5"),(Output!B$4-Output!F330)/(Output!E330-Output!F330),0)</f>
        <v>0</v>
      </c>
      <c r="N329" s="14">
        <f t="shared" si="8"/>
        <v>0</v>
      </c>
      <c r="O329" s="14">
        <f t="shared" si="9"/>
        <v>0</v>
      </c>
      <c r="P329" s="14">
        <f>IF(I329="Case1",0,IF(I329="Case2",J329*N329,IF(I329="Case3",K329,IF(I329="Case4",K329-J329*O329,IF(I329="Case5",(J329*N329)-(J329*O329),Output!B$4-Output!B$5)))))</f>
        <v>0</v>
      </c>
      <c r="S329" s="31"/>
      <c r="T329" s="31"/>
      <c r="U329" s="31"/>
    </row>
    <row r="330" spans="8:21" ht="12.75">
      <c r="H330" s="16" t="str">
        <f>IF(Output!D331=0," ",Output!D331)</f>
        <v>"?"</v>
      </c>
      <c r="I330" s="14" t="str">
        <f>IF((Output!E331&lt;=Output!B$5),"Case1",IF(AND(Output!E331&lt;=Output!B$4,Output!F331&lt;Output!B$5),"Case2",IF(AND(Output!E331&lt;=Output!B$4,Output!F331&gt;=Output!B$5),"Case3",IF(AND(Output!E331&gt;Output!B$4,Output!F331&gt;=Output!B$5,Output!F331&lt;Output!B$4),"Case4",IF(AND(Output!E331&gt;Output!B$4,Output!F331&lt;Output!B$5),"Case5","Case6")))))</f>
        <v>Case1</v>
      </c>
      <c r="J330" s="14">
        <f>(Output!E331-Output!F331)/2</f>
        <v>0</v>
      </c>
      <c r="K330" s="14" t="e">
        <f>((Output!E331+Output!F331)/2)-Output!B$5</f>
        <v>#VALUE!</v>
      </c>
      <c r="L330" s="14">
        <f>IF(OR(I330="Case2",I330="Case5"),(Output!B$5-Output!F331)/(Output!E331-Output!F331),0)</f>
        <v>0</v>
      </c>
      <c r="M330" s="14">
        <f>IF(OR(I330="Case4",I330="Case5"),(Output!B$4-Output!F331)/(Output!E331-Output!F331),0)</f>
        <v>0</v>
      </c>
      <c r="N330" s="14">
        <f aca="true" t="shared" si="10" ref="N330:N374">IF(L330&gt;0,0.9929-1.705*L330+0.7052*L330^2,0)</f>
        <v>0</v>
      </c>
      <c r="O330" s="14">
        <f aca="true" t="shared" si="11" ref="O330:O374">IF(M330&gt;0,0.9929-1.705*M330+0.7052*M330^2,0)</f>
        <v>0</v>
      </c>
      <c r="P330" s="14">
        <f>IF(I330="Case1",0,IF(I330="Case2",J330*N330,IF(I330="Case3",K330,IF(I330="Case4",K330-J330*O330,IF(I330="Case5",(J330*N330)-(J330*O330),Output!B$4-Output!B$5)))))</f>
        <v>0</v>
      </c>
      <c r="S330" s="31"/>
      <c r="T330" s="31"/>
      <c r="U330" s="31"/>
    </row>
    <row r="331" spans="8:21" ht="12.75">
      <c r="H331" s="16" t="str">
        <f>IF(Output!D332=0," ",Output!D332)</f>
        <v>"?"</v>
      </c>
      <c r="I331" s="14" t="str">
        <f>IF((Output!E332&lt;=Output!B$5),"Case1",IF(AND(Output!E332&lt;=Output!B$4,Output!F332&lt;Output!B$5),"Case2",IF(AND(Output!E332&lt;=Output!B$4,Output!F332&gt;=Output!B$5),"Case3",IF(AND(Output!E332&gt;Output!B$4,Output!F332&gt;=Output!B$5,Output!F332&lt;Output!B$4),"Case4",IF(AND(Output!E332&gt;Output!B$4,Output!F332&lt;Output!B$5),"Case5","Case6")))))</f>
        <v>Case1</v>
      </c>
      <c r="J331" s="14">
        <f>(Output!E332-Output!F332)/2</f>
        <v>0</v>
      </c>
      <c r="K331" s="14" t="e">
        <f>((Output!E332+Output!F332)/2)-Output!B$5</f>
        <v>#VALUE!</v>
      </c>
      <c r="L331" s="14">
        <f>IF(OR(I331="Case2",I331="Case5"),(Output!B$5-Output!F332)/(Output!E332-Output!F332),0)</f>
        <v>0</v>
      </c>
      <c r="M331" s="14">
        <f>IF(OR(I331="Case4",I331="Case5"),(Output!B$4-Output!F332)/(Output!E332-Output!F332),0)</f>
        <v>0</v>
      </c>
      <c r="N331" s="14">
        <f t="shared" si="10"/>
        <v>0</v>
      </c>
      <c r="O331" s="14">
        <f t="shared" si="11"/>
        <v>0</v>
      </c>
      <c r="P331" s="14">
        <f>IF(I331="Case1",0,IF(I331="Case2",J331*N331,IF(I331="Case3",K331,IF(I331="Case4",K331-J331*O331,IF(I331="Case5",(J331*N331)-(J331*O331),Output!B$4-Output!B$5)))))</f>
        <v>0</v>
      </c>
      <c r="S331" s="31"/>
      <c r="T331" s="31"/>
      <c r="U331" s="31"/>
    </row>
    <row r="332" spans="8:21" ht="12.75">
      <c r="H332" s="16" t="str">
        <f>IF(Output!D333=0," ",Output!D333)</f>
        <v>"?"</v>
      </c>
      <c r="I332" s="14" t="str">
        <f>IF((Output!E333&lt;=Output!B$5),"Case1",IF(AND(Output!E333&lt;=Output!B$4,Output!F333&lt;Output!B$5),"Case2",IF(AND(Output!E333&lt;=Output!B$4,Output!F333&gt;=Output!B$5),"Case3",IF(AND(Output!E333&gt;Output!B$4,Output!F333&gt;=Output!B$5,Output!F333&lt;Output!B$4),"Case4",IF(AND(Output!E333&gt;Output!B$4,Output!F333&lt;Output!B$5),"Case5","Case6")))))</f>
        <v>Case1</v>
      </c>
      <c r="J332" s="14">
        <f>(Output!E333-Output!F333)/2</f>
        <v>0</v>
      </c>
      <c r="K332" s="14" t="e">
        <f>((Output!E333+Output!F333)/2)-Output!B$5</f>
        <v>#VALUE!</v>
      </c>
      <c r="L332" s="14">
        <f>IF(OR(I332="Case2",I332="Case5"),(Output!B$5-Output!F333)/(Output!E333-Output!F333),0)</f>
        <v>0</v>
      </c>
      <c r="M332" s="14">
        <f>IF(OR(I332="Case4",I332="Case5"),(Output!B$4-Output!F333)/(Output!E333-Output!F333),0)</f>
        <v>0</v>
      </c>
      <c r="N332" s="14">
        <f t="shared" si="10"/>
        <v>0</v>
      </c>
      <c r="O332" s="14">
        <f t="shared" si="11"/>
        <v>0</v>
      </c>
      <c r="P332" s="14">
        <f>IF(I332="Case1",0,IF(I332="Case2",J332*N332,IF(I332="Case3",K332,IF(I332="Case4",K332-J332*O332,IF(I332="Case5",(J332*N332)-(J332*O332),Output!B$4-Output!B$5)))))</f>
        <v>0</v>
      </c>
      <c r="S332" s="31"/>
      <c r="T332" s="31"/>
      <c r="U332" s="31"/>
    </row>
    <row r="333" spans="8:21" ht="12.75">
      <c r="H333" s="16" t="str">
        <f>IF(Output!D334=0," ",Output!D334)</f>
        <v>"?"</v>
      </c>
      <c r="I333" s="14" t="str">
        <f>IF((Output!E334&lt;=Output!B$5),"Case1",IF(AND(Output!E334&lt;=Output!B$4,Output!F334&lt;Output!B$5),"Case2",IF(AND(Output!E334&lt;=Output!B$4,Output!F334&gt;=Output!B$5),"Case3",IF(AND(Output!E334&gt;Output!B$4,Output!F334&gt;=Output!B$5,Output!F334&lt;Output!B$4),"Case4",IF(AND(Output!E334&gt;Output!B$4,Output!F334&lt;Output!B$5),"Case5","Case6")))))</f>
        <v>Case1</v>
      </c>
      <c r="J333" s="14">
        <f>(Output!E334-Output!F334)/2</f>
        <v>0</v>
      </c>
      <c r="K333" s="14" t="e">
        <f>((Output!E334+Output!F334)/2)-Output!B$5</f>
        <v>#VALUE!</v>
      </c>
      <c r="L333" s="14">
        <f>IF(OR(I333="Case2",I333="Case5"),(Output!B$5-Output!F334)/(Output!E334-Output!F334),0)</f>
        <v>0</v>
      </c>
      <c r="M333" s="14">
        <f>IF(OR(I333="Case4",I333="Case5"),(Output!B$4-Output!F334)/(Output!E334-Output!F334),0)</f>
        <v>0</v>
      </c>
      <c r="N333" s="14">
        <f t="shared" si="10"/>
        <v>0</v>
      </c>
      <c r="O333" s="14">
        <f t="shared" si="11"/>
        <v>0</v>
      </c>
      <c r="P333" s="14">
        <f>IF(I333="Case1",0,IF(I333="Case2",J333*N333,IF(I333="Case3",K333,IF(I333="Case4",K333-J333*O333,IF(I333="Case5",(J333*N333)-(J333*O333),Output!B$4-Output!B$5)))))</f>
        <v>0</v>
      </c>
      <c r="S333" s="31"/>
      <c r="T333" s="31"/>
      <c r="U333" s="31"/>
    </row>
    <row r="334" spans="8:21" ht="12.75">
      <c r="H334" s="16" t="str">
        <f>IF(Output!D335=0," ",Output!D335)</f>
        <v>"?"</v>
      </c>
      <c r="I334" s="14" t="str">
        <f>IF((Output!E335&lt;=Output!B$5),"Case1",IF(AND(Output!E335&lt;=Output!B$4,Output!F335&lt;Output!B$5),"Case2",IF(AND(Output!E335&lt;=Output!B$4,Output!F335&gt;=Output!B$5),"Case3",IF(AND(Output!E335&gt;Output!B$4,Output!F335&gt;=Output!B$5,Output!F335&lt;Output!B$4),"Case4",IF(AND(Output!E335&gt;Output!B$4,Output!F335&lt;Output!B$5),"Case5","Case6")))))</f>
        <v>Case1</v>
      </c>
      <c r="J334" s="14">
        <f>(Output!E335-Output!F335)/2</f>
        <v>0</v>
      </c>
      <c r="K334" s="14" t="e">
        <f>((Output!E335+Output!F335)/2)-Output!B$5</f>
        <v>#VALUE!</v>
      </c>
      <c r="L334" s="14">
        <f>IF(OR(I334="Case2",I334="Case5"),(Output!B$5-Output!F335)/(Output!E335-Output!F335),0)</f>
        <v>0</v>
      </c>
      <c r="M334" s="14">
        <f>IF(OR(I334="Case4",I334="Case5"),(Output!B$4-Output!F335)/(Output!E335-Output!F335),0)</f>
        <v>0</v>
      </c>
      <c r="N334" s="14">
        <f t="shared" si="10"/>
        <v>0</v>
      </c>
      <c r="O334" s="14">
        <f t="shared" si="11"/>
        <v>0</v>
      </c>
      <c r="P334" s="14">
        <f>IF(I334="Case1",0,IF(I334="Case2",J334*N334,IF(I334="Case3",K334,IF(I334="Case4",K334-J334*O334,IF(I334="Case5",(J334*N334)-(J334*O334),Output!B$4-Output!B$5)))))</f>
        <v>0</v>
      </c>
      <c r="S334" s="31"/>
      <c r="T334" s="31"/>
      <c r="U334" s="31"/>
    </row>
    <row r="335" spans="8:21" ht="12.75">
      <c r="H335" s="16" t="str">
        <f>IF(Output!D336=0," ",Output!D336)</f>
        <v>"?"</v>
      </c>
      <c r="I335" s="14" t="str">
        <f>IF((Output!E336&lt;=Output!B$5),"Case1",IF(AND(Output!E336&lt;=Output!B$4,Output!F336&lt;Output!B$5),"Case2",IF(AND(Output!E336&lt;=Output!B$4,Output!F336&gt;=Output!B$5),"Case3",IF(AND(Output!E336&gt;Output!B$4,Output!F336&gt;=Output!B$5,Output!F336&lt;Output!B$4),"Case4",IF(AND(Output!E336&gt;Output!B$4,Output!F336&lt;Output!B$5),"Case5","Case6")))))</f>
        <v>Case1</v>
      </c>
      <c r="J335" s="14">
        <f>(Output!E336-Output!F336)/2</f>
        <v>0</v>
      </c>
      <c r="K335" s="14" t="e">
        <f>((Output!E336+Output!F336)/2)-Output!B$5</f>
        <v>#VALUE!</v>
      </c>
      <c r="L335" s="14">
        <f>IF(OR(I335="Case2",I335="Case5"),(Output!B$5-Output!F336)/(Output!E336-Output!F336),0)</f>
        <v>0</v>
      </c>
      <c r="M335" s="14">
        <f>IF(OR(I335="Case4",I335="Case5"),(Output!B$4-Output!F336)/(Output!E336-Output!F336),0)</f>
        <v>0</v>
      </c>
      <c r="N335" s="14">
        <f t="shared" si="10"/>
        <v>0</v>
      </c>
      <c r="O335" s="14">
        <f t="shared" si="11"/>
        <v>0</v>
      </c>
      <c r="P335" s="14">
        <f>IF(I335="Case1",0,IF(I335="Case2",J335*N335,IF(I335="Case3",K335,IF(I335="Case4",K335-J335*O335,IF(I335="Case5",(J335*N335)-(J335*O335),Output!B$4-Output!B$5)))))</f>
        <v>0</v>
      </c>
      <c r="S335" s="31"/>
      <c r="T335" s="31"/>
      <c r="U335" s="31"/>
    </row>
    <row r="336" spans="8:21" ht="12.75">
      <c r="H336" s="16" t="str">
        <f>IF(Output!D337=0," ",Output!D337)</f>
        <v>"?"</v>
      </c>
      <c r="I336" s="14" t="str">
        <f>IF((Output!E337&lt;=Output!B$5),"Case1",IF(AND(Output!E337&lt;=Output!B$4,Output!F337&lt;Output!B$5),"Case2",IF(AND(Output!E337&lt;=Output!B$4,Output!F337&gt;=Output!B$5),"Case3",IF(AND(Output!E337&gt;Output!B$4,Output!F337&gt;=Output!B$5,Output!F337&lt;Output!B$4),"Case4",IF(AND(Output!E337&gt;Output!B$4,Output!F337&lt;Output!B$5),"Case5","Case6")))))</f>
        <v>Case1</v>
      </c>
      <c r="J336" s="14">
        <f>(Output!E337-Output!F337)/2</f>
        <v>0</v>
      </c>
      <c r="K336" s="14" t="e">
        <f>((Output!E337+Output!F337)/2)-Output!B$5</f>
        <v>#VALUE!</v>
      </c>
      <c r="L336" s="14">
        <f>IF(OR(I336="Case2",I336="Case5"),(Output!B$5-Output!F337)/(Output!E337-Output!F337),0)</f>
        <v>0</v>
      </c>
      <c r="M336" s="14">
        <f>IF(OR(I336="Case4",I336="Case5"),(Output!B$4-Output!F337)/(Output!E337-Output!F337),0)</f>
        <v>0</v>
      </c>
      <c r="N336" s="14">
        <f t="shared" si="10"/>
        <v>0</v>
      </c>
      <c r="O336" s="14">
        <f t="shared" si="11"/>
        <v>0</v>
      </c>
      <c r="P336" s="14">
        <f>IF(I336="Case1",0,IF(I336="Case2",J336*N336,IF(I336="Case3",K336,IF(I336="Case4",K336-J336*O336,IF(I336="Case5",(J336*N336)-(J336*O336),Output!B$4-Output!B$5)))))</f>
        <v>0</v>
      </c>
      <c r="S336" s="31"/>
      <c r="T336" s="31"/>
      <c r="U336" s="31"/>
    </row>
    <row r="337" spans="8:21" ht="12.75">
      <c r="H337" s="16" t="str">
        <f>IF(Output!D338=0," ",Output!D338)</f>
        <v>"?"</v>
      </c>
      <c r="I337" s="14" t="str">
        <f>IF((Output!E338&lt;=Output!B$5),"Case1",IF(AND(Output!E338&lt;=Output!B$4,Output!F338&lt;Output!B$5),"Case2",IF(AND(Output!E338&lt;=Output!B$4,Output!F338&gt;=Output!B$5),"Case3",IF(AND(Output!E338&gt;Output!B$4,Output!F338&gt;=Output!B$5,Output!F338&lt;Output!B$4),"Case4",IF(AND(Output!E338&gt;Output!B$4,Output!F338&lt;Output!B$5),"Case5","Case6")))))</f>
        <v>Case1</v>
      </c>
      <c r="J337" s="14">
        <f>(Output!E338-Output!F338)/2</f>
        <v>0</v>
      </c>
      <c r="K337" s="14" t="e">
        <f>((Output!E338+Output!F338)/2)-Output!B$5</f>
        <v>#VALUE!</v>
      </c>
      <c r="L337" s="14">
        <f>IF(OR(I337="Case2",I337="Case5"),(Output!B$5-Output!F338)/(Output!E338-Output!F338),0)</f>
        <v>0</v>
      </c>
      <c r="M337" s="14">
        <f>IF(OR(I337="Case4",I337="Case5"),(Output!B$4-Output!F338)/(Output!E338-Output!F338),0)</f>
        <v>0</v>
      </c>
      <c r="N337" s="14">
        <f t="shared" si="10"/>
        <v>0</v>
      </c>
      <c r="O337" s="14">
        <f t="shared" si="11"/>
        <v>0</v>
      </c>
      <c r="P337" s="14">
        <f>IF(I337="Case1",0,IF(I337="Case2",J337*N337,IF(I337="Case3",K337,IF(I337="Case4",K337-J337*O337,IF(I337="Case5",(J337*N337)-(J337*O337),Output!B$4-Output!B$5)))))</f>
        <v>0</v>
      </c>
      <c r="S337" s="31"/>
      <c r="T337" s="31"/>
      <c r="U337" s="31"/>
    </row>
    <row r="338" spans="8:21" ht="12.75">
      <c r="H338" s="16" t="str">
        <f>IF(Output!D339=0," ",Output!D339)</f>
        <v>"?"</v>
      </c>
      <c r="I338" s="14" t="str">
        <f>IF((Output!E339&lt;=Output!B$5),"Case1",IF(AND(Output!E339&lt;=Output!B$4,Output!F339&lt;Output!B$5),"Case2",IF(AND(Output!E339&lt;=Output!B$4,Output!F339&gt;=Output!B$5),"Case3",IF(AND(Output!E339&gt;Output!B$4,Output!F339&gt;=Output!B$5,Output!F339&lt;Output!B$4),"Case4",IF(AND(Output!E339&gt;Output!B$4,Output!F339&lt;Output!B$5),"Case5","Case6")))))</f>
        <v>Case1</v>
      </c>
      <c r="J338" s="14">
        <f>(Output!E339-Output!F339)/2</f>
        <v>0</v>
      </c>
      <c r="K338" s="14" t="e">
        <f>((Output!E339+Output!F339)/2)-Output!B$5</f>
        <v>#VALUE!</v>
      </c>
      <c r="L338" s="14">
        <f>IF(OR(I338="Case2",I338="Case5"),(Output!B$5-Output!F339)/(Output!E339-Output!F339),0)</f>
        <v>0</v>
      </c>
      <c r="M338" s="14">
        <f>IF(OR(I338="Case4",I338="Case5"),(Output!B$4-Output!F339)/(Output!E339-Output!F339),0)</f>
        <v>0</v>
      </c>
      <c r="N338" s="14">
        <f t="shared" si="10"/>
        <v>0</v>
      </c>
      <c r="O338" s="14">
        <f t="shared" si="11"/>
        <v>0</v>
      </c>
      <c r="P338" s="14">
        <f>IF(I338="Case1",0,IF(I338="Case2",J338*N338,IF(I338="Case3",K338,IF(I338="Case4",K338-J338*O338,IF(I338="Case5",(J338*N338)-(J338*O338),Output!B$4-Output!B$5)))))</f>
        <v>0</v>
      </c>
      <c r="S338" s="31"/>
      <c r="T338" s="31"/>
      <c r="U338" s="31"/>
    </row>
    <row r="339" spans="8:21" ht="12.75">
      <c r="H339" s="16" t="str">
        <f>IF(Output!D340=0," ",Output!D340)</f>
        <v>"?"</v>
      </c>
      <c r="I339" s="14" t="str">
        <f>IF((Output!E340&lt;=Output!B$5),"Case1",IF(AND(Output!E340&lt;=Output!B$4,Output!F340&lt;Output!B$5),"Case2",IF(AND(Output!E340&lt;=Output!B$4,Output!F340&gt;=Output!B$5),"Case3",IF(AND(Output!E340&gt;Output!B$4,Output!F340&gt;=Output!B$5,Output!F340&lt;Output!B$4),"Case4",IF(AND(Output!E340&gt;Output!B$4,Output!F340&lt;Output!B$5),"Case5","Case6")))))</f>
        <v>Case1</v>
      </c>
      <c r="J339" s="14">
        <f>(Output!E340-Output!F340)/2</f>
        <v>0</v>
      </c>
      <c r="K339" s="14" t="e">
        <f>((Output!E340+Output!F340)/2)-Output!B$5</f>
        <v>#VALUE!</v>
      </c>
      <c r="L339" s="14">
        <f>IF(OR(I339="Case2",I339="Case5"),(Output!B$5-Output!F340)/(Output!E340-Output!F340),0)</f>
        <v>0</v>
      </c>
      <c r="M339" s="14">
        <f>IF(OR(I339="Case4",I339="Case5"),(Output!B$4-Output!F340)/(Output!E340-Output!F340),0)</f>
        <v>0</v>
      </c>
      <c r="N339" s="14">
        <f t="shared" si="10"/>
        <v>0</v>
      </c>
      <c r="O339" s="14">
        <f t="shared" si="11"/>
        <v>0</v>
      </c>
      <c r="P339" s="14">
        <f>IF(I339="Case1",0,IF(I339="Case2",J339*N339,IF(I339="Case3",K339,IF(I339="Case4",K339-J339*O339,IF(I339="Case5",(J339*N339)-(J339*O339),Output!B$4-Output!B$5)))))</f>
        <v>0</v>
      </c>
      <c r="S339" s="31"/>
      <c r="T339" s="31"/>
      <c r="U339" s="31"/>
    </row>
    <row r="340" spans="8:21" ht="12.75">
      <c r="H340" s="16" t="str">
        <f>IF(Output!D341=0," ",Output!D341)</f>
        <v>"?"</v>
      </c>
      <c r="I340" s="14" t="str">
        <f>IF((Output!E341&lt;=Output!B$5),"Case1",IF(AND(Output!E341&lt;=Output!B$4,Output!F341&lt;Output!B$5),"Case2",IF(AND(Output!E341&lt;=Output!B$4,Output!F341&gt;=Output!B$5),"Case3",IF(AND(Output!E341&gt;Output!B$4,Output!F341&gt;=Output!B$5,Output!F341&lt;Output!B$4),"Case4",IF(AND(Output!E341&gt;Output!B$4,Output!F341&lt;Output!B$5),"Case5","Case6")))))</f>
        <v>Case1</v>
      </c>
      <c r="J340" s="14">
        <f>(Output!E341-Output!F341)/2</f>
        <v>0</v>
      </c>
      <c r="K340" s="14" t="e">
        <f>((Output!E341+Output!F341)/2)-Output!B$5</f>
        <v>#VALUE!</v>
      </c>
      <c r="L340" s="14">
        <f>IF(OR(I340="Case2",I340="Case5"),(Output!B$5-Output!F341)/(Output!E341-Output!F341),0)</f>
        <v>0</v>
      </c>
      <c r="M340" s="14">
        <f>IF(OR(I340="Case4",I340="Case5"),(Output!B$4-Output!F341)/(Output!E341-Output!F341),0)</f>
        <v>0</v>
      </c>
      <c r="N340" s="14">
        <f t="shared" si="10"/>
        <v>0</v>
      </c>
      <c r="O340" s="14">
        <f t="shared" si="11"/>
        <v>0</v>
      </c>
      <c r="P340" s="14">
        <f>IF(I340="Case1",0,IF(I340="Case2",J340*N340,IF(I340="Case3",K340,IF(I340="Case4",K340-J340*O340,IF(I340="Case5",(J340*N340)-(J340*O340),Output!B$4-Output!B$5)))))</f>
        <v>0</v>
      </c>
      <c r="S340" s="31"/>
      <c r="T340" s="31"/>
      <c r="U340" s="31"/>
    </row>
    <row r="341" spans="8:21" ht="12.75">
      <c r="H341" s="16" t="str">
        <f>IF(Output!D342=0," ",Output!D342)</f>
        <v>"?"</v>
      </c>
      <c r="I341" s="14" t="str">
        <f>IF((Output!E342&lt;=Output!B$5),"Case1",IF(AND(Output!E342&lt;=Output!B$4,Output!F342&lt;Output!B$5),"Case2",IF(AND(Output!E342&lt;=Output!B$4,Output!F342&gt;=Output!B$5),"Case3",IF(AND(Output!E342&gt;Output!B$4,Output!F342&gt;=Output!B$5,Output!F342&lt;Output!B$4),"Case4",IF(AND(Output!E342&gt;Output!B$4,Output!F342&lt;Output!B$5),"Case5","Case6")))))</f>
        <v>Case1</v>
      </c>
      <c r="J341" s="14">
        <f>(Output!E342-Output!F342)/2</f>
        <v>0</v>
      </c>
      <c r="K341" s="14" t="e">
        <f>((Output!E342+Output!F342)/2)-Output!B$5</f>
        <v>#VALUE!</v>
      </c>
      <c r="L341" s="14">
        <f>IF(OR(I341="Case2",I341="Case5"),(Output!B$5-Output!F342)/(Output!E342-Output!F342),0)</f>
        <v>0</v>
      </c>
      <c r="M341" s="14">
        <f>IF(OR(I341="Case4",I341="Case5"),(Output!B$4-Output!F342)/(Output!E342-Output!F342),0)</f>
        <v>0</v>
      </c>
      <c r="N341" s="14">
        <f t="shared" si="10"/>
        <v>0</v>
      </c>
      <c r="O341" s="14">
        <f t="shared" si="11"/>
        <v>0</v>
      </c>
      <c r="P341" s="14">
        <f>IF(I341="Case1",0,IF(I341="Case2",J341*N341,IF(I341="Case3",K341,IF(I341="Case4",K341-J341*O341,IF(I341="Case5",(J341*N341)-(J341*O341),Output!B$4-Output!B$5)))))</f>
        <v>0</v>
      </c>
      <c r="S341" s="31"/>
      <c r="T341" s="31"/>
      <c r="U341" s="31"/>
    </row>
    <row r="342" spans="8:21" ht="12.75">
      <c r="H342" s="16" t="str">
        <f>IF(Output!D343=0," ",Output!D343)</f>
        <v>"?"</v>
      </c>
      <c r="I342" s="14" t="str">
        <f>IF((Output!E343&lt;=Output!B$5),"Case1",IF(AND(Output!E343&lt;=Output!B$4,Output!F343&lt;Output!B$5),"Case2",IF(AND(Output!E343&lt;=Output!B$4,Output!F343&gt;=Output!B$5),"Case3",IF(AND(Output!E343&gt;Output!B$4,Output!F343&gt;=Output!B$5,Output!F343&lt;Output!B$4),"Case4",IF(AND(Output!E343&gt;Output!B$4,Output!F343&lt;Output!B$5),"Case5","Case6")))))</f>
        <v>Case1</v>
      </c>
      <c r="J342" s="14">
        <f>(Output!E343-Output!F343)/2</f>
        <v>0</v>
      </c>
      <c r="K342" s="14" t="e">
        <f>((Output!E343+Output!F343)/2)-Output!B$5</f>
        <v>#VALUE!</v>
      </c>
      <c r="L342" s="14">
        <f>IF(OR(I342="Case2",I342="Case5"),(Output!B$5-Output!F343)/(Output!E343-Output!F343),0)</f>
        <v>0</v>
      </c>
      <c r="M342" s="14">
        <f>IF(OR(I342="Case4",I342="Case5"),(Output!B$4-Output!F343)/(Output!E343-Output!F343),0)</f>
        <v>0</v>
      </c>
      <c r="N342" s="14">
        <f t="shared" si="10"/>
        <v>0</v>
      </c>
      <c r="O342" s="14">
        <f t="shared" si="11"/>
        <v>0</v>
      </c>
      <c r="P342" s="14">
        <f>IF(I342="Case1",0,IF(I342="Case2",J342*N342,IF(I342="Case3",K342,IF(I342="Case4",K342-J342*O342,IF(I342="Case5",(J342*N342)-(J342*O342),Output!B$4-Output!B$5)))))</f>
        <v>0</v>
      </c>
      <c r="S342" s="31"/>
      <c r="T342" s="31"/>
      <c r="U342" s="31"/>
    </row>
    <row r="343" spans="8:21" ht="12.75">
      <c r="H343" s="16" t="str">
        <f>IF(Output!D344=0," ",Output!D344)</f>
        <v>"?"</v>
      </c>
      <c r="I343" s="14" t="str">
        <f>IF((Output!E344&lt;=Output!B$5),"Case1",IF(AND(Output!E344&lt;=Output!B$4,Output!F344&lt;Output!B$5),"Case2",IF(AND(Output!E344&lt;=Output!B$4,Output!F344&gt;=Output!B$5),"Case3",IF(AND(Output!E344&gt;Output!B$4,Output!F344&gt;=Output!B$5,Output!F344&lt;Output!B$4),"Case4",IF(AND(Output!E344&gt;Output!B$4,Output!F344&lt;Output!B$5),"Case5","Case6")))))</f>
        <v>Case1</v>
      </c>
      <c r="J343" s="14">
        <f>(Output!E344-Output!F344)/2</f>
        <v>0</v>
      </c>
      <c r="K343" s="14" t="e">
        <f>((Output!E344+Output!F344)/2)-Output!B$5</f>
        <v>#VALUE!</v>
      </c>
      <c r="L343" s="14">
        <f>IF(OR(I343="Case2",I343="Case5"),(Output!B$5-Output!F344)/(Output!E344-Output!F344),0)</f>
        <v>0</v>
      </c>
      <c r="M343" s="14">
        <f>IF(OR(I343="Case4",I343="Case5"),(Output!B$4-Output!F344)/(Output!E344-Output!F344),0)</f>
        <v>0</v>
      </c>
      <c r="N343" s="14">
        <f t="shared" si="10"/>
        <v>0</v>
      </c>
      <c r="O343" s="14">
        <f t="shared" si="11"/>
        <v>0</v>
      </c>
      <c r="P343" s="14">
        <f>IF(I343="Case1",0,IF(I343="Case2",J343*N343,IF(I343="Case3",K343,IF(I343="Case4",K343-J343*O343,IF(I343="Case5",(J343*N343)-(J343*O343),Output!B$4-Output!B$5)))))</f>
        <v>0</v>
      </c>
      <c r="S343" s="31"/>
      <c r="T343" s="31"/>
      <c r="U343" s="31"/>
    </row>
    <row r="344" spans="8:21" ht="12.75">
      <c r="H344" s="16" t="str">
        <f>IF(Output!D345=0," ",Output!D345)</f>
        <v>"?"</v>
      </c>
      <c r="I344" s="14" t="str">
        <f>IF((Output!E345&lt;=Output!B$5),"Case1",IF(AND(Output!E345&lt;=Output!B$4,Output!F345&lt;Output!B$5),"Case2",IF(AND(Output!E345&lt;=Output!B$4,Output!F345&gt;=Output!B$5),"Case3",IF(AND(Output!E345&gt;Output!B$4,Output!F345&gt;=Output!B$5,Output!F345&lt;Output!B$4),"Case4",IF(AND(Output!E345&gt;Output!B$4,Output!F345&lt;Output!B$5),"Case5","Case6")))))</f>
        <v>Case1</v>
      </c>
      <c r="J344" s="14">
        <f>(Output!E345-Output!F345)/2</f>
        <v>0</v>
      </c>
      <c r="K344" s="14" t="e">
        <f>((Output!E345+Output!F345)/2)-Output!B$5</f>
        <v>#VALUE!</v>
      </c>
      <c r="L344" s="14">
        <f>IF(OR(I344="Case2",I344="Case5"),(Output!B$5-Output!F345)/(Output!E345-Output!F345),0)</f>
        <v>0</v>
      </c>
      <c r="M344" s="14">
        <f>IF(OR(I344="Case4",I344="Case5"),(Output!B$4-Output!F345)/(Output!E345-Output!F345),0)</f>
        <v>0</v>
      </c>
      <c r="N344" s="14">
        <f t="shared" si="10"/>
        <v>0</v>
      </c>
      <c r="O344" s="14">
        <f t="shared" si="11"/>
        <v>0</v>
      </c>
      <c r="P344" s="14">
        <f>IF(I344="Case1",0,IF(I344="Case2",J344*N344,IF(I344="Case3",K344,IF(I344="Case4",K344-J344*O344,IF(I344="Case5",(J344*N344)-(J344*O344),Output!B$4-Output!B$5)))))</f>
        <v>0</v>
      </c>
      <c r="S344" s="31"/>
      <c r="T344" s="31"/>
      <c r="U344" s="31"/>
    </row>
    <row r="345" spans="8:21" ht="12.75">
      <c r="H345" s="16" t="str">
        <f>IF(Output!D346=0," ",Output!D346)</f>
        <v>"?"</v>
      </c>
      <c r="I345" s="14" t="str">
        <f>IF((Output!E346&lt;=Output!B$5),"Case1",IF(AND(Output!E346&lt;=Output!B$4,Output!F346&lt;Output!B$5),"Case2",IF(AND(Output!E346&lt;=Output!B$4,Output!F346&gt;=Output!B$5),"Case3",IF(AND(Output!E346&gt;Output!B$4,Output!F346&gt;=Output!B$5,Output!F346&lt;Output!B$4),"Case4",IF(AND(Output!E346&gt;Output!B$4,Output!F346&lt;Output!B$5),"Case5","Case6")))))</f>
        <v>Case1</v>
      </c>
      <c r="J345" s="14">
        <f>(Output!E346-Output!F346)/2</f>
        <v>0</v>
      </c>
      <c r="K345" s="14" t="e">
        <f>((Output!E346+Output!F346)/2)-Output!B$5</f>
        <v>#VALUE!</v>
      </c>
      <c r="L345" s="14">
        <f>IF(OR(I345="Case2",I345="Case5"),(Output!B$5-Output!F346)/(Output!E346-Output!F346),0)</f>
        <v>0</v>
      </c>
      <c r="M345" s="14">
        <f>IF(OR(I345="Case4",I345="Case5"),(Output!B$4-Output!F346)/(Output!E346-Output!F346),0)</f>
        <v>0</v>
      </c>
      <c r="N345" s="14">
        <f t="shared" si="10"/>
        <v>0</v>
      </c>
      <c r="O345" s="14">
        <f t="shared" si="11"/>
        <v>0</v>
      </c>
      <c r="P345" s="14">
        <f>IF(I345="Case1",0,IF(I345="Case2",J345*N345,IF(I345="Case3",K345,IF(I345="Case4",K345-J345*O345,IF(I345="Case5",(J345*N345)-(J345*O345),Output!B$4-Output!B$5)))))</f>
        <v>0</v>
      </c>
      <c r="S345" s="31"/>
      <c r="T345" s="31"/>
      <c r="U345" s="31"/>
    </row>
    <row r="346" spans="8:21" ht="12.75">
      <c r="H346" s="16" t="str">
        <f>IF(Output!D347=0," ",Output!D347)</f>
        <v>"?"</v>
      </c>
      <c r="I346" s="14" t="str">
        <f>IF((Output!E347&lt;=Output!B$5),"Case1",IF(AND(Output!E347&lt;=Output!B$4,Output!F347&lt;Output!B$5),"Case2",IF(AND(Output!E347&lt;=Output!B$4,Output!F347&gt;=Output!B$5),"Case3",IF(AND(Output!E347&gt;Output!B$4,Output!F347&gt;=Output!B$5,Output!F347&lt;Output!B$4),"Case4",IF(AND(Output!E347&gt;Output!B$4,Output!F347&lt;Output!B$5),"Case5","Case6")))))</f>
        <v>Case1</v>
      </c>
      <c r="J346" s="14">
        <f>(Output!E347-Output!F347)/2</f>
        <v>0</v>
      </c>
      <c r="K346" s="14" t="e">
        <f>((Output!E347+Output!F347)/2)-Output!B$5</f>
        <v>#VALUE!</v>
      </c>
      <c r="L346" s="14">
        <f>IF(OR(I346="Case2",I346="Case5"),(Output!B$5-Output!F347)/(Output!E347-Output!F347),0)</f>
        <v>0</v>
      </c>
      <c r="M346" s="14">
        <f>IF(OR(I346="Case4",I346="Case5"),(Output!B$4-Output!F347)/(Output!E347-Output!F347),0)</f>
        <v>0</v>
      </c>
      <c r="N346" s="14">
        <f t="shared" si="10"/>
        <v>0</v>
      </c>
      <c r="O346" s="14">
        <f t="shared" si="11"/>
        <v>0</v>
      </c>
      <c r="P346" s="14">
        <f>IF(I346="Case1",0,IF(I346="Case2",J346*N346,IF(I346="Case3",K346,IF(I346="Case4",K346-J346*O346,IF(I346="Case5",(J346*N346)-(J346*O346),Output!B$4-Output!B$5)))))</f>
        <v>0</v>
      </c>
      <c r="S346" s="31"/>
      <c r="T346" s="31"/>
      <c r="U346" s="31"/>
    </row>
    <row r="347" spans="8:21" ht="12.75">
      <c r="H347" s="16" t="str">
        <f>IF(Output!D348=0," ",Output!D348)</f>
        <v>"?"</v>
      </c>
      <c r="I347" s="14" t="str">
        <f>IF((Output!E348&lt;=Output!B$5),"Case1",IF(AND(Output!E348&lt;=Output!B$4,Output!F348&lt;Output!B$5),"Case2",IF(AND(Output!E348&lt;=Output!B$4,Output!F348&gt;=Output!B$5),"Case3",IF(AND(Output!E348&gt;Output!B$4,Output!F348&gt;=Output!B$5,Output!F348&lt;Output!B$4),"Case4",IF(AND(Output!E348&gt;Output!B$4,Output!F348&lt;Output!B$5),"Case5","Case6")))))</f>
        <v>Case1</v>
      </c>
      <c r="J347" s="14">
        <f>(Output!E348-Output!F348)/2</f>
        <v>0</v>
      </c>
      <c r="K347" s="14" t="e">
        <f>((Output!E348+Output!F348)/2)-Output!B$5</f>
        <v>#VALUE!</v>
      </c>
      <c r="L347" s="14">
        <f>IF(OR(I347="Case2",I347="Case5"),(Output!B$5-Output!F348)/(Output!E348-Output!F348),0)</f>
        <v>0</v>
      </c>
      <c r="M347" s="14">
        <f>IF(OR(I347="Case4",I347="Case5"),(Output!B$4-Output!F348)/(Output!E348-Output!F348),0)</f>
        <v>0</v>
      </c>
      <c r="N347" s="14">
        <f t="shared" si="10"/>
        <v>0</v>
      </c>
      <c r="O347" s="14">
        <f t="shared" si="11"/>
        <v>0</v>
      </c>
      <c r="P347" s="14">
        <f>IF(I347="Case1",0,IF(I347="Case2",J347*N347,IF(I347="Case3",K347,IF(I347="Case4",K347-J347*O347,IF(I347="Case5",(J347*N347)-(J347*O347),Output!B$4-Output!B$5)))))</f>
        <v>0</v>
      </c>
      <c r="S347" s="31"/>
      <c r="T347" s="31"/>
      <c r="U347" s="31"/>
    </row>
    <row r="348" spans="8:21" ht="12.75">
      <c r="H348" s="16" t="str">
        <f>IF(Output!D349=0," ",Output!D349)</f>
        <v>"?"</v>
      </c>
      <c r="I348" s="14" t="str">
        <f>IF((Output!E349&lt;=Output!B$5),"Case1",IF(AND(Output!E349&lt;=Output!B$4,Output!F349&lt;Output!B$5),"Case2",IF(AND(Output!E349&lt;=Output!B$4,Output!F349&gt;=Output!B$5),"Case3",IF(AND(Output!E349&gt;Output!B$4,Output!F349&gt;=Output!B$5,Output!F349&lt;Output!B$4),"Case4",IF(AND(Output!E349&gt;Output!B$4,Output!F349&lt;Output!B$5),"Case5","Case6")))))</f>
        <v>Case1</v>
      </c>
      <c r="J348" s="14">
        <f>(Output!E349-Output!F349)/2</f>
        <v>0</v>
      </c>
      <c r="K348" s="14" t="e">
        <f>((Output!E349+Output!F349)/2)-Output!B$5</f>
        <v>#VALUE!</v>
      </c>
      <c r="L348" s="14">
        <f>IF(OR(I348="Case2",I348="Case5"),(Output!B$5-Output!F349)/(Output!E349-Output!F349),0)</f>
        <v>0</v>
      </c>
      <c r="M348" s="14">
        <f>IF(OR(I348="Case4",I348="Case5"),(Output!B$4-Output!F349)/(Output!E349-Output!F349),0)</f>
        <v>0</v>
      </c>
      <c r="N348" s="14">
        <f t="shared" si="10"/>
        <v>0</v>
      </c>
      <c r="O348" s="14">
        <f t="shared" si="11"/>
        <v>0</v>
      </c>
      <c r="P348" s="14">
        <f>IF(I348="Case1",0,IF(I348="Case2",J348*N348,IF(I348="Case3",K348,IF(I348="Case4",K348-J348*O348,IF(I348="Case5",(J348*N348)-(J348*O348),Output!B$4-Output!B$5)))))</f>
        <v>0</v>
      </c>
      <c r="S348" s="31"/>
      <c r="T348" s="31"/>
      <c r="U348" s="31"/>
    </row>
    <row r="349" spans="8:21" ht="12.75">
      <c r="H349" s="16" t="str">
        <f>IF(Output!D350=0," ",Output!D350)</f>
        <v>"?"</v>
      </c>
      <c r="I349" s="14" t="str">
        <f>IF((Output!E350&lt;=Output!B$5),"Case1",IF(AND(Output!E350&lt;=Output!B$4,Output!F350&lt;Output!B$5),"Case2",IF(AND(Output!E350&lt;=Output!B$4,Output!F350&gt;=Output!B$5),"Case3",IF(AND(Output!E350&gt;Output!B$4,Output!F350&gt;=Output!B$5,Output!F350&lt;Output!B$4),"Case4",IF(AND(Output!E350&gt;Output!B$4,Output!F350&lt;Output!B$5),"Case5","Case6")))))</f>
        <v>Case1</v>
      </c>
      <c r="J349" s="14">
        <f>(Output!E350-Output!F350)/2</f>
        <v>0</v>
      </c>
      <c r="K349" s="14" t="e">
        <f>((Output!E350+Output!F350)/2)-Output!B$5</f>
        <v>#VALUE!</v>
      </c>
      <c r="L349" s="14">
        <f>IF(OR(I349="Case2",I349="Case5"),(Output!B$5-Output!F350)/(Output!E350-Output!F350),0)</f>
        <v>0</v>
      </c>
      <c r="M349" s="14">
        <f>IF(OR(I349="Case4",I349="Case5"),(Output!B$4-Output!F350)/(Output!E350-Output!F350),0)</f>
        <v>0</v>
      </c>
      <c r="N349" s="14">
        <f t="shared" si="10"/>
        <v>0</v>
      </c>
      <c r="O349" s="14">
        <f t="shared" si="11"/>
        <v>0</v>
      </c>
      <c r="P349" s="14">
        <f>IF(I349="Case1",0,IF(I349="Case2",J349*N349,IF(I349="Case3",K349,IF(I349="Case4",K349-J349*O349,IF(I349="Case5",(J349*N349)-(J349*O349),Output!B$4-Output!B$5)))))</f>
        <v>0</v>
      </c>
      <c r="S349" s="31"/>
      <c r="T349" s="31"/>
      <c r="U349" s="31"/>
    </row>
    <row r="350" spans="8:21" ht="12.75">
      <c r="H350" s="16" t="str">
        <f>IF(Output!D351=0," ",Output!D351)</f>
        <v>"?"</v>
      </c>
      <c r="I350" s="14" t="str">
        <f>IF((Output!E351&lt;=Output!B$5),"Case1",IF(AND(Output!E351&lt;=Output!B$4,Output!F351&lt;Output!B$5),"Case2",IF(AND(Output!E351&lt;=Output!B$4,Output!F351&gt;=Output!B$5),"Case3",IF(AND(Output!E351&gt;Output!B$4,Output!F351&gt;=Output!B$5,Output!F351&lt;Output!B$4),"Case4",IF(AND(Output!E351&gt;Output!B$4,Output!F351&lt;Output!B$5),"Case5","Case6")))))</f>
        <v>Case1</v>
      </c>
      <c r="J350" s="14">
        <f>(Output!E351-Output!F351)/2</f>
        <v>0</v>
      </c>
      <c r="K350" s="14" t="e">
        <f>((Output!E351+Output!F351)/2)-Output!B$5</f>
        <v>#VALUE!</v>
      </c>
      <c r="L350" s="14">
        <f>IF(OR(I350="Case2",I350="Case5"),(Output!B$5-Output!F351)/(Output!E351-Output!F351),0)</f>
        <v>0</v>
      </c>
      <c r="M350" s="14">
        <f>IF(OR(I350="Case4",I350="Case5"),(Output!B$4-Output!F351)/(Output!E351-Output!F351),0)</f>
        <v>0</v>
      </c>
      <c r="N350" s="14">
        <f t="shared" si="10"/>
        <v>0</v>
      </c>
      <c r="O350" s="14">
        <f t="shared" si="11"/>
        <v>0</v>
      </c>
      <c r="P350" s="14">
        <f>IF(I350="Case1",0,IF(I350="Case2",J350*N350,IF(I350="Case3",K350,IF(I350="Case4",K350-J350*O350,IF(I350="Case5",(J350*N350)-(J350*O350),Output!B$4-Output!B$5)))))</f>
        <v>0</v>
      </c>
      <c r="S350" s="31"/>
      <c r="T350" s="31"/>
      <c r="U350" s="31"/>
    </row>
    <row r="351" spans="8:21" ht="12.75">
      <c r="H351" s="16" t="str">
        <f>IF(Output!D352=0," ",Output!D352)</f>
        <v>"?"</v>
      </c>
      <c r="I351" s="14" t="str">
        <f>IF((Output!E352&lt;=Output!B$5),"Case1",IF(AND(Output!E352&lt;=Output!B$4,Output!F352&lt;Output!B$5),"Case2",IF(AND(Output!E352&lt;=Output!B$4,Output!F352&gt;=Output!B$5),"Case3",IF(AND(Output!E352&gt;Output!B$4,Output!F352&gt;=Output!B$5,Output!F352&lt;Output!B$4),"Case4",IF(AND(Output!E352&gt;Output!B$4,Output!F352&lt;Output!B$5),"Case5","Case6")))))</f>
        <v>Case1</v>
      </c>
      <c r="J351" s="14">
        <f>(Output!E352-Output!F352)/2</f>
        <v>0</v>
      </c>
      <c r="K351" s="14" t="e">
        <f>((Output!E352+Output!F352)/2)-Output!B$5</f>
        <v>#VALUE!</v>
      </c>
      <c r="L351" s="14">
        <f>IF(OR(I351="Case2",I351="Case5"),(Output!B$5-Output!F352)/(Output!E352-Output!F352),0)</f>
        <v>0</v>
      </c>
      <c r="M351" s="14">
        <f>IF(OR(I351="Case4",I351="Case5"),(Output!B$4-Output!F352)/(Output!E352-Output!F352),0)</f>
        <v>0</v>
      </c>
      <c r="N351" s="14">
        <f t="shared" si="10"/>
        <v>0</v>
      </c>
      <c r="O351" s="14">
        <f t="shared" si="11"/>
        <v>0</v>
      </c>
      <c r="P351" s="14">
        <f>IF(I351="Case1",0,IF(I351="Case2",J351*N351,IF(I351="Case3",K351,IF(I351="Case4",K351-J351*O351,IF(I351="Case5",(J351*N351)-(J351*O351),Output!B$4-Output!B$5)))))</f>
        <v>0</v>
      </c>
      <c r="S351" s="31"/>
      <c r="T351" s="31"/>
      <c r="U351" s="31"/>
    </row>
    <row r="352" spans="8:21" ht="12.75">
      <c r="H352" s="16" t="str">
        <f>IF(Output!D353=0," ",Output!D353)</f>
        <v>"?"</v>
      </c>
      <c r="I352" s="14" t="str">
        <f>IF((Output!E353&lt;=Output!B$5),"Case1",IF(AND(Output!E353&lt;=Output!B$4,Output!F353&lt;Output!B$5),"Case2",IF(AND(Output!E353&lt;=Output!B$4,Output!F353&gt;=Output!B$5),"Case3",IF(AND(Output!E353&gt;Output!B$4,Output!F353&gt;=Output!B$5,Output!F353&lt;Output!B$4),"Case4",IF(AND(Output!E353&gt;Output!B$4,Output!F353&lt;Output!B$5),"Case5","Case6")))))</f>
        <v>Case1</v>
      </c>
      <c r="J352" s="14">
        <f>(Output!E353-Output!F353)/2</f>
        <v>0</v>
      </c>
      <c r="K352" s="14" t="e">
        <f>((Output!E353+Output!F353)/2)-Output!B$5</f>
        <v>#VALUE!</v>
      </c>
      <c r="L352" s="14">
        <f>IF(OR(I352="Case2",I352="Case5"),(Output!B$5-Output!F353)/(Output!E353-Output!F353),0)</f>
        <v>0</v>
      </c>
      <c r="M352" s="14">
        <f>IF(OR(I352="Case4",I352="Case5"),(Output!B$4-Output!F353)/(Output!E353-Output!F353),0)</f>
        <v>0</v>
      </c>
      <c r="N352" s="14">
        <f t="shared" si="10"/>
        <v>0</v>
      </c>
      <c r="O352" s="14">
        <f t="shared" si="11"/>
        <v>0</v>
      </c>
      <c r="P352" s="14">
        <f>IF(I352="Case1",0,IF(I352="Case2",J352*N352,IF(I352="Case3",K352,IF(I352="Case4",K352-J352*O352,IF(I352="Case5",(J352*N352)-(J352*O352),Output!B$4-Output!B$5)))))</f>
        <v>0</v>
      </c>
      <c r="S352" s="31"/>
      <c r="T352" s="31"/>
      <c r="U352" s="31"/>
    </row>
    <row r="353" spans="8:21" ht="12.75">
      <c r="H353" s="16" t="str">
        <f>IF(Output!D354=0," ",Output!D354)</f>
        <v>"?"</v>
      </c>
      <c r="I353" s="14" t="str">
        <f>IF((Output!E354&lt;=Output!B$5),"Case1",IF(AND(Output!E354&lt;=Output!B$4,Output!F354&lt;Output!B$5),"Case2",IF(AND(Output!E354&lt;=Output!B$4,Output!F354&gt;=Output!B$5),"Case3",IF(AND(Output!E354&gt;Output!B$4,Output!F354&gt;=Output!B$5,Output!F354&lt;Output!B$4),"Case4",IF(AND(Output!E354&gt;Output!B$4,Output!F354&lt;Output!B$5),"Case5","Case6")))))</f>
        <v>Case1</v>
      </c>
      <c r="J353" s="14">
        <f>(Output!E354-Output!F354)/2</f>
        <v>0</v>
      </c>
      <c r="K353" s="14" t="e">
        <f>((Output!E354+Output!F354)/2)-Output!B$5</f>
        <v>#VALUE!</v>
      </c>
      <c r="L353" s="14">
        <f>IF(OR(I353="Case2",I353="Case5"),(Output!B$5-Output!F354)/(Output!E354-Output!F354),0)</f>
        <v>0</v>
      </c>
      <c r="M353" s="14">
        <f>IF(OR(I353="Case4",I353="Case5"),(Output!B$4-Output!F354)/(Output!E354-Output!F354),0)</f>
        <v>0</v>
      </c>
      <c r="N353" s="14">
        <f t="shared" si="10"/>
        <v>0</v>
      </c>
      <c r="O353" s="14">
        <f t="shared" si="11"/>
        <v>0</v>
      </c>
      <c r="P353" s="14">
        <f>IF(I353="Case1",0,IF(I353="Case2",J353*N353,IF(I353="Case3",K353,IF(I353="Case4",K353-J353*O353,IF(I353="Case5",(J353*N353)-(J353*O353),Output!B$4-Output!B$5)))))</f>
        <v>0</v>
      </c>
      <c r="S353" s="31"/>
      <c r="T353" s="31"/>
      <c r="U353" s="31"/>
    </row>
    <row r="354" spans="8:21" ht="12.75">
      <c r="H354" s="16" t="str">
        <f>IF(Output!D355=0," ",Output!D355)</f>
        <v>"?"</v>
      </c>
      <c r="I354" s="14" t="str">
        <f>IF((Output!E355&lt;=Output!B$5),"Case1",IF(AND(Output!E355&lt;=Output!B$4,Output!F355&lt;Output!B$5),"Case2",IF(AND(Output!E355&lt;=Output!B$4,Output!F355&gt;=Output!B$5),"Case3",IF(AND(Output!E355&gt;Output!B$4,Output!F355&gt;=Output!B$5,Output!F355&lt;Output!B$4),"Case4",IF(AND(Output!E355&gt;Output!B$4,Output!F355&lt;Output!B$5),"Case5","Case6")))))</f>
        <v>Case1</v>
      </c>
      <c r="J354" s="14">
        <f>(Output!E355-Output!F355)/2</f>
        <v>0</v>
      </c>
      <c r="K354" s="14" t="e">
        <f>((Output!E355+Output!F355)/2)-Output!B$5</f>
        <v>#VALUE!</v>
      </c>
      <c r="L354" s="14">
        <f>IF(OR(I354="Case2",I354="Case5"),(Output!B$5-Output!F355)/(Output!E355-Output!F355),0)</f>
        <v>0</v>
      </c>
      <c r="M354" s="14">
        <f>IF(OR(I354="Case4",I354="Case5"),(Output!B$4-Output!F355)/(Output!E355-Output!F355),0)</f>
        <v>0</v>
      </c>
      <c r="N354" s="14">
        <f t="shared" si="10"/>
        <v>0</v>
      </c>
      <c r="O354" s="14">
        <f t="shared" si="11"/>
        <v>0</v>
      </c>
      <c r="P354" s="14">
        <f>IF(I354="Case1",0,IF(I354="Case2",J354*N354,IF(I354="Case3",K354,IF(I354="Case4",K354-J354*O354,IF(I354="Case5",(J354*N354)-(J354*O354),Output!B$4-Output!B$5)))))</f>
        <v>0</v>
      </c>
      <c r="S354" s="31"/>
      <c r="T354" s="31"/>
      <c r="U354" s="31"/>
    </row>
    <row r="355" spans="8:21" ht="12.75">
      <c r="H355" s="16" t="str">
        <f>IF(Output!D356=0," ",Output!D356)</f>
        <v>"?"</v>
      </c>
      <c r="I355" s="14" t="str">
        <f>IF((Output!E356&lt;=Output!B$5),"Case1",IF(AND(Output!E356&lt;=Output!B$4,Output!F356&lt;Output!B$5),"Case2",IF(AND(Output!E356&lt;=Output!B$4,Output!F356&gt;=Output!B$5),"Case3",IF(AND(Output!E356&gt;Output!B$4,Output!F356&gt;=Output!B$5,Output!F356&lt;Output!B$4),"Case4",IF(AND(Output!E356&gt;Output!B$4,Output!F356&lt;Output!B$5),"Case5","Case6")))))</f>
        <v>Case1</v>
      </c>
      <c r="J355" s="14">
        <f>(Output!E356-Output!F356)/2</f>
        <v>0</v>
      </c>
      <c r="K355" s="14" t="e">
        <f>((Output!E356+Output!F356)/2)-Output!B$5</f>
        <v>#VALUE!</v>
      </c>
      <c r="L355" s="14">
        <f>IF(OR(I355="Case2",I355="Case5"),(Output!B$5-Output!F356)/(Output!E356-Output!F356),0)</f>
        <v>0</v>
      </c>
      <c r="M355" s="14">
        <f>IF(OR(I355="Case4",I355="Case5"),(Output!B$4-Output!F356)/(Output!E356-Output!F356),0)</f>
        <v>0</v>
      </c>
      <c r="N355" s="14">
        <f t="shared" si="10"/>
        <v>0</v>
      </c>
      <c r="O355" s="14">
        <f t="shared" si="11"/>
        <v>0</v>
      </c>
      <c r="P355" s="14">
        <f>IF(I355="Case1",0,IF(I355="Case2",J355*N355,IF(I355="Case3",K355,IF(I355="Case4",K355-J355*O355,IF(I355="Case5",(J355*N355)-(J355*O355),Output!B$4-Output!B$5)))))</f>
        <v>0</v>
      </c>
      <c r="S355" s="31"/>
      <c r="T355" s="31"/>
      <c r="U355" s="31"/>
    </row>
    <row r="356" spans="8:21" ht="12.75">
      <c r="H356" s="16" t="str">
        <f>IF(Output!D357=0," ",Output!D357)</f>
        <v>"?"</v>
      </c>
      <c r="I356" s="14" t="str">
        <f>IF((Output!E357&lt;=Output!B$5),"Case1",IF(AND(Output!E357&lt;=Output!B$4,Output!F357&lt;Output!B$5),"Case2",IF(AND(Output!E357&lt;=Output!B$4,Output!F357&gt;=Output!B$5),"Case3",IF(AND(Output!E357&gt;Output!B$4,Output!F357&gt;=Output!B$5,Output!F357&lt;Output!B$4),"Case4",IF(AND(Output!E357&gt;Output!B$4,Output!F357&lt;Output!B$5),"Case5","Case6")))))</f>
        <v>Case1</v>
      </c>
      <c r="J356" s="14">
        <f>(Output!E357-Output!F357)/2</f>
        <v>0</v>
      </c>
      <c r="K356" s="14" t="e">
        <f>((Output!E357+Output!F357)/2)-Output!B$5</f>
        <v>#VALUE!</v>
      </c>
      <c r="L356" s="14">
        <f>IF(OR(I356="Case2",I356="Case5"),(Output!B$5-Output!F357)/(Output!E357-Output!F357),0)</f>
        <v>0</v>
      </c>
      <c r="M356" s="14">
        <f>IF(OR(I356="Case4",I356="Case5"),(Output!B$4-Output!F357)/(Output!E357-Output!F357),0)</f>
        <v>0</v>
      </c>
      <c r="N356" s="14">
        <f t="shared" si="10"/>
        <v>0</v>
      </c>
      <c r="O356" s="14">
        <f t="shared" si="11"/>
        <v>0</v>
      </c>
      <c r="P356" s="14">
        <f>IF(I356="Case1",0,IF(I356="Case2",J356*N356,IF(I356="Case3",K356,IF(I356="Case4",K356-J356*O356,IF(I356="Case5",(J356*N356)-(J356*O356),Output!B$4-Output!B$5)))))</f>
        <v>0</v>
      </c>
      <c r="S356" s="31"/>
      <c r="T356" s="31"/>
      <c r="U356" s="31"/>
    </row>
    <row r="357" spans="8:21" ht="12.75">
      <c r="H357" s="16" t="str">
        <f>IF(Output!D358=0," ",Output!D358)</f>
        <v>"?"</v>
      </c>
      <c r="I357" s="14" t="str">
        <f>IF((Output!E358&lt;=Output!B$5),"Case1",IF(AND(Output!E358&lt;=Output!B$4,Output!F358&lt;Output!B$5),"Case2",IF(AND(Output!E358&lt;=Output!B$4,Output!F358&gt;=Output!B$5),"Case3",IF(AND(Output!E358&gt;Output!B$4,Output!F358&gt;=Output!B$5,Output!F358&lt;Output!B$4),"Case4",IF(AND(Output!E358&gt;Output!B$4,Output!F358&lt;Output!B$5),"Case5","Case6")))))</f>
        <v>Case1</v>
      </c>
      <c r="J357" s="14">
        <f>(Output!E358-Output!F358)/2</f>
        <v>0</v>
      </c>
      <c r="K357" s="14" t="e">
        <f>((Output!E358+Output!F358)/2)-Output!B$5</f>
        <v>#VALUE!</v>
      </c>
      <c r="L357" s="14">
        <f>IF(OR(I357="Case2",I357="Case5"),(Output!B$5-Output!F358)/(Output!E358-Output!F358),0)</f>
        <v>0</v>
      </c>
      <c r="M357" s="14">
        <f>IF(OR(I357="Case4",I357="Case5"),(Output!B$4-Output!F358)/(Output!E358-Output!F358),0)</f>
        <v>0</v>
      </c>
      <c r="N357" s="14">
        <f t="shared" si="10"/>
        <v>0</v>
      </c>
      <c r="O357" s="14">
        <f t="shared" si="11"/>
        <v>0</v>
      </c>
      <c r="P357" s="14">
        <f>IF(I357="Case1",0,IF(I357="Case2",J357*N357,IF(I357="Case3",K357,IF(I357="Case4",K357-J357*O357,IF(I357="Case5",(J357*N357)-(J357*O357),Output!B$4-Output!B$5)))))</f>
        <v>0</v>
      </c>
      <c r="S357" s="31"/>
      <c r="T357" s="31"/>
      <c r="U357" s="31"/>
    </row>
    <row r="358" spans="8:21" ht="12.75">
      <c r="H358" s="16" t="str">
        <f>IF(Output!D359=0," ",Output!D359)</f>
        <v>"?"</v>
      </c>
      <c r="I358" s="14" t="str">
        <f>IF((Output!E359&lt;=Output!B$5),"Case1",IF(AND(Output!E359&lt;=Output!B$4,Output!F359&lt;Output!B$5),"Case2",IF(AND(Output!E359&lt;=Output!B$4,Output!F359&gt;=Output!B$5),"Case3",IF(AND(Output!E359&gt;Output!B$4,Output!F359&gt;=Output!B$5,Output!F359&lt;Output!B$4),"Case4",IF(AND(Output!E359&gt;Output!B$4,Output!F359&lt;Output!B$5),"Case5","Case6")))))</f>
        <v>Case1</v>
      </c>
      <c r="J358" s="14">
        <f>(Output!E359-Output!F359)/2</f>
        <v>0</v>
      </c>
      <c r="K358" s="14" t="e">
        <f>((Output!E359+Output!F359)/2)-Output!B$5</f>
        <v>#VALUE!</v>
      </c>
      <c r="L358" s="14">
        <f>IF(OR(I358="Case2",I358="Case5"),(Output!B$5-Output!F359)/(Output!E359-Output!F359),0)</f>
        <v>0</v>
      </c>
      <c r="M358" s="14">
        <f>IF(OR(I358="Case4",I358="Case5"),(Output!B$4-Output!F359)/(Output!E359-Output!F359),0)</f>
        <v>0</v>
      </c>
      <c r="N358" s="14">
        <f t="shared" si="10"/>
        <v>0</v>
      </c>
      <c r="O358" s="14">
        <f t="shared" si="11"/>
        <v>0</v>
      </c>
      <c r="P358" s="14">
        <f>IF(I358="Case1",0,IF(I358="Case2",J358*N358,IF(I358="Case3",K358,IF(I358="Case4",K358-J358*O358,IF(I358="Case5",(J358*N358)-(J358*O358),Output!B$4-Output!B$5)))))</f>
        <v>0</v>
      </c>
      <c r="S358" s="31"/>
      <c r="T358" s="31"/>
      <c r="U358" s="31"/>
    </row>
    <row r="359" spans="8:21" ht="12.75">
      <c r="H359" s="16" t="str">
        <f>IF(Output!D360=0," ",Output!D360)</f>
        <v>"?"</v>
      </c>
      <c r="I359" s="14" t="str">
        <f>IF((Output!E360&lt;=Output!B$5),"Case1",IF(AND(Output!E360&lt;=Output!B$4,Output!F360&lt;Output!B$5),"Case2",IF(AND(Output!E360&lt;=Output!B$4,Output!F360&gt;=Output!B$5),"Case3",IF(AND(Output!E360&gt;Output!B$4,Output!F360&gt;=Output!B$5,Output!F360&lt;Output!B$4),"Case4",IF(AND(Output!E360&gt;Output!B$4,Output!F360&lt;Output!B$5),"Case5","Case6")))))</f>
        <v>Case1</v>
      </c>
      <c r="J359" s="14">
        <f>(Output!E360-Output!F360)/2</f>
        <v>0</v>
      </c>
      <c r="K359" s="14" t="e">
        <f>((Output!E360+Output!F360)/2)-Output!B$5</f>
        <v>#VALUE!</v>
      </c>
      <c r="L359" s="14">
        <f>IF(OR(I359="Case2",I359="Case5"),(Output!B$5-Output!F360)/(Output!E360-Output!F360),0)</f>
        <v>0</v>
      </c>
      <c r="M359" s="14">
        <f>IF(OR(I359="Case4",I359="Case5"),(Output!B$4-Output!F360)/(Output!E360-Output!F360),0)</f>
        <v>0</v>
      </c>
      <c r="N359" s="14">
        <f t="shared" si="10"/>
        <v>0</v>
      </c>
      <c r="O359" s="14">
        <f t="shared" si="11"/>
        <v>0</v>
      </c>
      <c r="P359" s="14">
        <f>IF(I359="Case1",0,IF(I359="Case2",J359*N359,IF(I359="Case3",K359,IF(I359="Case4",K359-J359*O359,IF(I359="Case5",(J359*N359)-(J359*O359),Output!B$4-Output!B$5)))))</f>
        <v>0</v>
      </c>
      <c r="S359" s="31"/>
      <c r="T359" s="31"/>
      <c r="U359" s="31"/>
    </row>
    <row r="360" spans="8:21" ht="12.75">
      <c r="H360" s="16" t="str">
        <f>IF(Output!D361=0," ",Output!D361)</f>
        <v>"?"</v>
      </c>
      <c r="I360" s="14" t="str">
        <f>IF((Output!E361&lt;=Output!B$5),"Case1",IF(AND(Output!E361&lt;=Output!B$4,Output!F361&lt;Output!B$5),"Case2",IF(AND(Output!E361&lt;=Output!B$4,Output!F361&gt;=Output!B$5),"Case3",IF(AND(Output!E361&gt;Output!B$4,Output!F361&gt;=Output!B$5,Output!F361&lt;Output!B$4),"Case4",IF(AND(Output!E361&gt;Output!B$4,Output!F361&lt;Output!B$5),"Case5","Case6")))))</f>
        <v>Case1</v>
      </c>
      <c r="J360" s="14">
        <f>(Output!E361-Output!F361)/2</f>
        <v>0</v>
      </c>
      <c r="K360" s="14" t="e">
        <f>((Output!E361+Output!F361)/2)-Output!B$5</f>
        <v>#VALUE!</v>
      </c>
      <c r="L360" s="14">
        <f>IF(OR(I360="Case2",I360="Case5"),(Output!B$5-Output!F361)/(Output!E361-Output!F361),0)</f>
        <v>0</v>
      </c>
      <c r="M360" s="14">
        <f>IF(OR(I360="Case4",I360="Case5"),(Output!B$4-Output!F361)/(Output!E361-Output!F361),0)</f>
        <v>0</v>
      </c>
      <c r="N360" s="14">
        <f t="shared" si="10"/>
        <v>0</v>
      </c>
      <c r="O360" s="14">
        <f t="shared" si="11"/>
        <v>0</v>
      </c>
      <c r="P360" s="14">
        <f>IF(I360="Case1",0,IF(I360="Case2",J360*N360,IF(I360="Case3",K360,IF(I360="Case4",K360-J360*O360,IF(I360="Case5",(J360*N360)-(J360*O360),Output!B$4-Output!B$5)))))</f>
        <v>0</v>
      </c>
      <c r="S360" s="31"/>
      <c r="T360" s="31"/>
      <c r="U360" s="31"/>
    </row>
    <row r="361" spans="8:21" ht="12.75">
      <c r="H361" s="16" t="str">
        <f>IF(Output!D362=0," ",Output!D362)</f>
        <v>"?"</v>
      </c>
      <c r="I361" s="14" t="str">
        <f>IF((Output!E362&lt;=Output!B$5),"Case1",IF(AND(Output!E362&lt;=Output!B$4,Output!F362&lt;Output!B$5),"Case2",IF(AND(Output!E362&lt;=Output!B$4,Output!F362&gt;=Output!B$5),"Case3",IF(AND(Output!E362&gt;Output!B$4,Output!F362&gt;=Output!B$5,Output!F362&lt;Output!B$4),"Case4",IF(AND(Output!E362&gt;Output!B$4,Output!F362&lt;Output!B$5),"Case5","Case6")))))</f>
        <v>Case1</v>
      </c>
      <c r="J361" s="14">
        <f>(Output!E362-Output!F362)/2</f>
        <v>0</v>
      </c>
      <c r="K361" s="14" t="e">
        <f>((Output!E362+Output!F362)/2)-Output!B$5</f>
        <v>#VALUE!</v>
      </c>
      <c r="L361" s="14">
        <f>IF(OR(I361="Case2",I361="Case5"),(Output!B$5-Output!F362)/(Output!E362-Output!F362),0)</f>
        <v>0</v>
      </c>
      <c r="M361" s="14">
        <f>IF(OR(I361="Case4",I361="Case5"),(Output!B$4-Output!F362)/(Output!E362-Output!F362),0)</f>
        <v>0</v>
      </c>
      <c r="N361" s="14">
        <f t="shared" si="10"/>
        <v>0</v>
      </c>
      <c r="O361" s="14">
        <f t="shared" si="11"/>
        <v>0</v>
      </c>
      <c r="P361" s="14">
        <f>IF(I361="Case1",0,IF(I361="Case2",J361*N361,IF(I361="Case3",K361,IF(I361="Case4",K361-J361*O361,IF(I361="Case5",(J361*N361)-(J361*O361),Output!B$4-Output!B$5)))))</f>
        <v>0</v>
      </c>
      <c r="S361" s="31"/>
      <c r="T361" s="31"/>
      <c r="U361" s="31"/>
    </row>
    <row r="362" spans="8:21" ht="12.75">
      <c r="H362" s="16" t="str">
        <f>IF(Output!D363=0," ",Output!D363)</f>
        <v>"?"</v>
      </c>
      <c r="I362" s="14" t="str">
        <f>IF((Output!E363&lt;=Output!B$5),"Case1",IF(AND(Output!E363&lt;=Output!B$4,Output!F363&lt;Output!B$5),"Case2",IF(AND(Output!E363&lt;=Output!B$4,Output!F363&gt;=Output!B$5),"Case3",IF(AND(Output!E363&gt;Output!B$4,Output!F363&gt;=Output!B$5,Output!F363&lt;Output!B$4),"Case4",IF(AND(Output!E363&gt;Output!B$4,Output!F363&lt;Output!B$5),"Case5","Case6")))))</f>
        <v>Case1</v>
      </c>
      <c r="J362" s="14">
        <f>(Output!E363-Output!F363)/2</f>
        <v>0</v>
      </c>
      <c r="K362" s="14" t="e">
        <f>((Output!E363+Output!F363)/2)-Output!B$5</f>
        <v>#VALUE!</v>
      </c>
      <c r="L362" s="14">
        <f>IF(OR(I362="Case2",I362="Case5"),(Output!B$5-Output!F363)/(Output!E363-Output!F363),0)</f>
        <v>0</v>
      </c>
      <c r="M362" s="14">
        <f>IF(OR(I362="Case4",I362="Case5"),(Output!B$4-Output!F363)/(Output!E363-Output!F363),0)</f>
        <v>0</v>
      </c>
      <c r="N362" s="14">
        <f t="shared" si="10"/>
        <v>0</v>
      </c>
      <c r="O362" s="14">
        <f t="shared" si="11"/>
        <v>0</v>
      </c>
      <c r="P362" s="14">
        <f>IF(I362="Case1",0,IF(I362="Case2",J362*N362,IF(I362="Case3",K362,IF(I362="Case4",K362-J362*O362,IF(I362="Case5",(J362*N362)-(J362*O362),Output!B$4-Output!B$5)))))</f>
        <v>0</v>
      </c>
      <c r="S362" s="31"/>
      <c r="T362" s="31"/>
      <c r="U362" s="31"/>
    </row>
    <row r="363" spans="8:21" ht="12.75">
      <c r="H363" s="16" t="str">
        <f>IF(Output!D364=0," ",Output!D364)</f>
        <v>"?"</v>
      </c>
      <c r="I363" s="14" t="str">
        <f>IF((Output!E364&lt;=Output!B$5),"Case1",IF(AND(Output!E364&lt;=Output!B$4,Output!F364&lt;Output!B$5),"Case2",IF(AND(Output!E364&lt;=Output!B$4,Output!F364&gt;=Output!B$5),"Case3",IF(AND(Output!E364&gt;Output!B$4,Output!F364&gt;=Output!B$5,Output!F364&lt;Output!B$4),"Case4",IF(AND(Output!E364&gt;Output!B$4,Output!F364&lt;Output!B$5),"Case5","Case6")))))</f>
        <v>Case1</v>
      </c>
      <c r="J363" s="14">
        <f>(Output!E364-Output!F364)/2</f>
        <v>0</v>
      </c>
      <c r="K363" s="14" t="e">
        <f>((Output!E364+Output!F364)/2)-Output!B$5</f>
        <v>#VALUE!</v>
      </c>
      <c r="L363" s="14">
        <f>IF(OR(I363="Case2",I363="Case5"),(Output!B$5-Output!F364)/(Output!E364-Output!F364),0)</f>
        <v>0</v>
      </c>
      <c r="M363" s="14">
        <f>IF(OR(I363="Case4",I363="Case5"),(Output!B$4-Output!F364)/(Output!E364-Output!F364),0)</f>
        <v>0</v>
      </c>
      <c r="N363" s="14">
        <f t="shared" si="10"/>
        <v>0</v>
      </c>
      <c r="O363" s="14">
        <f t="shared" si="11"/>
        <v>0</v>
      </c>
      <c r="P363" s="14">
        <f>IF(I363="Case1",0,IF(I363="Case2",J363*N363,IF(I363="Case3",K363,IF(I363="Case4",K363-J363*O363,IF(I363="Case5",(J363*N363)-(J363*O363),Output!B$4-Output!B$5)))))</f>
        <v>0</v>
      </c>
      <c r="S363" s="31"/>
      <c r="T363" s="31"/>
      <c r="U363" s="31"/>
    </row>
    <row r="364" spans="8:21" ht="12.75">
      <c r="H364" s="16" t="str">
        <f>IF(Output!D365=0," ",Output!D365)</f>
        <v>"?"</v>
      </c>
      <c r="I364" s="14" t="str">
        <f>IF((Output!E365&lt;=Output!B$5),"Case1",IF(AND(Output!E365&lt;=Output!B$4,Output!F365&lt;Output!B$5),"Case2",IF(AND(Output!E365&lt;=Output!B$4,Output!F365&gt;=Output!B$5),"Case3",IF(AND(Output!E365&gt;Output!B$4,Output!F365&gt;=Output!B$5,Output!F365&lt;Output!B$4),"Case4",IF(AND(Output!E365&gt;Output!B$4,Output!F365&lt;Output!B$5),"Case5","Case6")))))</f>
        <v>Case1</v>
      </c>
      <c r="J364" s="14">
        <f>(Output!E365-Output!F365)/2</f>
        <v>0</v>
      </c>
      <c r="K364" s="14" t="e">
        <f>((Output!E365+Output!F365)/2)-Output!B$5</f>
        <v>#VALUE!</v>
      </c>
      <c r="L364" s="14">
        <f>IF(OR(I364="Case2",I364="Case5"),(Output!B$5-Output!F365)/(Output!E365-Output!F365),0)</f>
        <v>0</v>
      </c>
      <c r="M364" s="14">
        <f>IF(OR(I364="Case4",I364="Case5"),(Output!B$4-Output!F365)/(Output!E365-Output!F365),0)</f>
        <v>0</v>
      </c>
      <c r="N364" s="14">
        <f t="shared" si="10"/>
        <v>0</v>
      </c>
      <c r="O364" s="14">
        <f t="shared" si="11"/>
        <v>0</v>
      </c>
      <c r="P364" s="14">
        <f>IF(I364="Case1",0,IF(I364="Case2",J364*N364,IF(I364="Case3",K364,IF(I364="Case4",K364-J364*O364,IF(I364="Case5",(J364*N364)-(J364*O364),Output!B$4-Output!B$5)))))</f>
        <v>0</v>
      </c>
      <c r="S364" s="31"/>
      <c r="T364" s="31"/>
      <c r="U364" s="31"/>
    </row>
    <row r="365" spans="8:21" ht="12.75">
      <c r="H365" s="16" t="str">
        <f>IF(Output!D366=0," ",Output!D366)</f>
        <v>"?"</v>
      </c>
      <c r="I365" s="14" t="str">
        <f>IF((Output!E366&lt;=Output!B$5),"Case1",IF(AND(Output!E366&lt;=Output!B$4,Output!F366&lt;Output!B$5),"Case2",IF(AND(Output!E366&lt;=Output!B$4,Output!F366&gt;=Output!B$5),"Case3",IF(AND(Output!E366&gt;Output!B$4,Output!F366&gt;=Output!B$5,Output!F366&lt;Output!B$4),"Case4",IF(AND(Output!E366&gt;Output!B$4,Output!F366&lt;Output!B$5),"Case5","Case6")))))</f>
        <v>Case1</v>
      </c>
      <c r="J365" s="14">
        <f>(Output!E366-Output!F366)/2</f>
        <v>0</v>
      </c>
      <c r="K365" s="14" t="e">
        <f>((Output!E366+Output!F366)/2)-Output!B$5</f>
        <v>#VALUE!</v>
      </c>
      <c r="L365" s="14">
        <f>IF(OR(I365="Case2",I365="Case5"),(Output!B$5-Output!F366)/(Output!E366-Output!F366),0)</f>
        <v>0</v>
      </c>
      <c r="M365" s="14">
        <f>IF(OR(I365="Case4",I365="Case5"),(Output!B$4-Output!F366)/(Output!E366-Output!F366),0)</f>
        <v>0</v>
      </c>
      <c r="N365" s="14">
        <f t="shared" si="10"/>
        <v>0</v>
      </c>
      <c r="O365" s="14">
        <f t="shared" si="11"/>
        <v>0</v>
      </c>
      <c r="P365" s="14">
        <f>IF(I365="Case1",0,IF(I365="Case2",J365*N365,IF(I365="Case3",K365,IF(I365="Case4",K365-J365*O365,IF(I365="Case5",(J365*N365)-(J365*O365),Output!B$4-Output!B$5)))))</f>
        <v>0</v>
      </c>
      <c r="S365" s="31"/>
      <c r="T365" s="31"/>
      <c r="U365" s="31"/>
    </row>
    <row r="366" spans="8:21" ht="12.75">
      <c r="H366" s="16" t="str">
        <f>IF(Output!D367=0," ",Output!D367)</f>
        <v>"?"</v>
      </c>
      <c r="I366" s="14" t="str">
        <f>IF((Output!E367&lt;=Output!B$5),"Case1",IF(AND(Output!E367&lt;=Output!B$4,Output!F367&lt;Output!B$5),"Case2",IF(AND(Output!E367&lt;=Output!B$4,Output!F367&gt;=Output!B$5),"Case3",IF(AND(Output!E367&gt;Output!B$4,Output!F367&gt;=Output!B$5,Output!F367&lt;Output!B$4),"Case4",IF(AND(Output!E367&gt;Output!B$4,Output!F367&lt;Output!B$5),"Case5","Case6")))))</f>
        <v>Case1</v>
      </c>
      <c r="J366" s="14">
        <f>(Output!E367-Output!F367)/2</f>
        <v>0</v>
      </c>
      <c r="K366" s="14" t="e">
        <f>((Output!E367+Output!F367)/2)-Output!B$5</f>
        <v>#VALUE!</v>
      </c>
      <c r="L366" s="14">
        <f>IF(OR(I366="Case2",I366="Case5"),(Output!B$5-Output!F367)/(Output!E367-Output!F367),0)</f>
        <v>0</v>
      </c>
      <c r="M366" s="14">
        <f>IF(OR(I366="Case4",I366="Case5"),(Output!B$4-Output!F367)/(Output!E367-Output!F367),0)</f>
        <v>0</v>
      </c>
      <c r="N366" s="14">
        <f t="shared" si="10"/>
        <v>0</v>
      </c>
      <c r="O366" s="14">
        <f t="shared" si="11"/>
        <v>0</v>
      </c>
      <c r="P366" s="14">
        <f>IF(I366="Case1",0,IF(I366="Case2",J366*N366,IF(I366="Case3",K366,IF(I366="Case4",K366-J366*O366,IF(I366="Case5",(J366*N366)-(J366*O366),Output!B$4-Output!B$5)))))</f>
        <v>0</v>
      </c>
      <c r="S366" s="31"/>
      <c r="T366" s="31"/>
      <c r="U366" s="31"/>
    </row>
    <row r="367" spans="8:16" ht="12.75">
      <c r="H367" s="16" t="str">
        <f>IF(Output!D368=0," ",Output!D368)</f>
        <v>"?"</v>
      </c>
      <c r="I367" s="14" t="str">
        <f>IF((Output!E368&lt;=Output!B$5),"Case1",IF(AND(Output!E368&lt;=Output!B$4,Output!F368&lt;Output!B$5),"Case2",IF(AND(Output!E368&lt;=Output!B$4,Output!F368&gt;=Output!B$5),"Case3",IF(AND(Output!E368&gt;Output!B$4,Output!F368&gt;=Output!B$5,Output!F368&lt;Output!B$4),"Case4",IF(AND(Output!E368&gt;Output!B$4,Output!F368&lt;Output!B$5),"Case5","Case6")))))</f>
        <v>Case1</v>
      </c>
      <c r="J367" s="14">
        <f>(Output!E368-Output!F368)/2</f>
        <v>0</v>
      </c>
      <c r="K367" s="14" t="e">
        <f>((Output!E368+Output!F368)/2)-Output!B$5</f>
        <v>#VALUE!</v>
      </c>
      <c r="L367" s="14">
        <f>IF(OR(I367="Case2",I367="Case5"),(Output!B$5-Output!F368)/(Output!E368-Output!F368),0)</f>
        <v>0</v>
      </c>
      <c r="M367" s="14">
        <f>IF(OR(I367="Case4",I367="Case5"),(Output!B$4-Output!F368)/(Output!E368-Output!F368),0)</f>
        <v>0</v>
      </c>
      <c r="N367" s="14">
        <f t="shared" si="10"/>
        <v>0</v>
      </c>
      <c r="O367" s="14">
        <f t="shared" si="11"/>
        <v>0</v>
      </c>
      <c r="P367" s="14">
        <f>IF(I367="Case1",0,IF(I367="Case2",J367*N367,IF(I367="Case3",K367,IF(I367="Case4",K367-J367*O367,IF(I367="Case5",(J367*N367)-(J367*O367),Output!B$4-Output!B$5)))))</f>
        <v>0</v>
      </c>
    </row>
    <row r="368" spans="8:16" ht="12.75">
      <c r="H368" s="16" t="str">
        <f>IF(Output!D369=0," ",Output!D369)</f>
        <v>"?"</v>
      </c>
      <c r="I368" s="14" t="str">
        <f>IF((Output!E369&lt;=Output!B$5),"Case1",IF(AND(Output!E369&lt;=Output!B$4,Output!F369&lt;Output!B$5),"Case2",IF(AND(Output!E369&lt;=Output!B$4,Output!F369&gt;=Output!B$5),"Case3",IF(AND(Output!E369&gt;Output!B$4,Output!F369&gt;=Output!B$5,Output!F369&lt;Output!B$4),"Case4",IF(AND(Output!E369&gt;Output!B$4,Output!F369&lt;Output!B$5),"Case5","Case6")))))</f>
        <v>Case1</v>
      </c>
      <c r="J368" s="14">
        <f>(Output!E369-Output!F369)/2</f>
        <v>0</v>
      </c>
      <c r="K368" s="14" t="e">
        <f>((Output!E369+Output!F369)/2)-Output!B$5</f>
        <v>#VALUE!</v>
      </c>
      <c r="L368" s="14">
        <f>IF(OR(I368="Case2",I368="Case5"),(Output!B$5-Output!F369)/(Output!E369-Output!F369),0)</f>
        <v>0</v>
      </c>
      <c r="M368" s="14">
        <f>IF(OR(I368="Case4",I368="Case5"),(Output!B$4-Output!F369)/(Output!E369-Output!F369),0)</f>
        <v>0</v>
      </c>
      <c r="N368" s="14">
        <f t="shared" si="10"/>
        <v>0</v>
      </c>
      <c r="O368" s="14">
        <f t="shared" si="11"/>
        <v>0</v>
      </c>
      <c r="P368" s="14">
        <f>IF(I368="Case1",0,IF(I368="Case2",J368*N368,IF(I368="Case3",K368,IF(I368="Case4",K368-J368*O368,IF(I368="Case5",(J368*N368)-(J368*O368),Output!B$4-Output!B$5)))))</f>
        <v>0</v>
      </c>
    </row>
    <row r="369" spans="8:16" ht="12.75">
      <c r="H369" s="16" t="str">
        <f>IF(Output!D370=0," ",Output!D370)</f>
        <v>"?"</v>
      </c>
      <c r="I369" s="14" t="str">
        <f>IF((Output!E370&lt;=Output!B$5),"Case1",IF(AND(Output!E370&lt;=Output!B$4,Output!F370&lt;Output!B$5),"Case2",IF(AND(Output!E370&lt;=Output!B$4,Output!F370&gt;=Output!B$5),"Case3",IF(AND(Output!E370&gt;Output!B$4,Output!F370&gt;=Output!B$5,Output!F370&lt;Output!B$4),"Case4",IF(AND(Output!E370&gt;Output!B$4,Output!F370&lt;Output!B$5),"Case5","Case6")))))</f>
        <v>Case1</v>
      </c>
      <c r="J369" s="14">
        <f>(Output!E370-Output!F370)/2</f>
        <v>0</v>
      </c>
      <c r="K369" s="14" t="e">
        <f>((Output!E370+Output!F370)/2)-Output!B$5</f>
        <v>#VALUE!</v>
      </c>
      <c r="L369" s="14">
        <f>IF(OR(I369="Case2",I369="Case5"),(Output!B$5-Output!F370)/(Output!E370-Output!F370),0)</f>
        <v>0</v>
      </c>
      <c r="M369" s="14">
        <f>IF(OR(I369="Case4",I369="Case5"),(Output!B$4-Output!F370)/(Output!E370-Output!F370),0)</f>
        <v>0</v>
      </c>
      <c r="N369" s="14">
        <f t="shared" si="10"/>
        <v>0</v>
      </c>
      <c r="O369" s="14">
        <f t="shared" si="11"/>
        <v>0</v>
      </c>
      <c r="P369" s="14">
        <f>IF(I369="Case1",0,IF(I369="Case2",J369*N369,IF(I369="Case3",K369,IF(I369="Case4",K369-J369*O369,IF(I369="Case5",(J369*N369)-(J369*O369),Output!B$4-Output!B$5)))))</f>
        <v>0</v>
      </c>
    </row>
    <row r="370" spans="8:16" ht="12.75">
      <c r="H370" s="16" t="str">
        <f>IF(Output!D371=0," ",Output!D371)</f>
        <v>"?"</v>
      </c>
      <c r="I370" s="14" t="str">
        <f>IF((Output!E371&lt;=Output!B$5),"Case1",IF(AND(Output!E371&lt;=Output!B$4,Output!F371&lt;Output!B$5),"Case2",IF(AND(Output!E371&lt;=Output!B$4,Output!F371&gt;=Output!B$5),"Case3",IF(AND(Output!E371&gt;Output!B$4,Output!F371&gt;=Output!B$5,Output!F371&lt;Output!B$4),"Case4",IF(AND(Output!E371&gt;Output!B$4,Output!F371&lt;Output!B$5),"Case5","Case6")))))</f>
        <v>Case1</v>
      </c>
      <c r="J370" s="14">
        <f>(Output!E371-Output!F371)/2</f>
        <v>0</v>
      </c>
      <c r="K370" s="14" t="e">
        <f>((Output!E371+Output!F371)/2)-Output!B$5</f>
        <v>#VALUE!</v>
      </c>
      <c r="L370" s="14">
        <f>IF(OR(I370="Case2",I370="Case5"),(Output!B$5-Output!F371)/(Output!E371-Output!F371),0)</f>
        <v>0</v>
      </c>
      <c r="M370" s="14">
        <f>IF(OR(I370="Case4",I370="Case5"),(Output!B$4-Output!F371)/(Output!E371-Output!F371),0)</f>
        <v>0</v>
      </c>
      <c r="N370" s="14">
        <f t="shared" si="10"/>
        <v>0</v>
      </c>
      <c r="O370" s="14">
        <f t="shared" si="11"/>
        <v>0</v>
      </c>
      <c r="P370" s="14">
        <f>IF(I370="Case1",0,IF(I370="Case2",J370*N370,IF(I370="Case3",K370,IF(I370="Case4",K370-J370*O370,IF(I370="Case5",(J370*N370)-(J370*O370),Output!B$4-Output!B$5)))))</f>
        <v>0</v>
      </c>
    </row>
    <row r="371" spans="8:16" ht="12.75">
      <c r="H371" s="16" t="str">
        <f>IF(Output!D372=0," ",Output!D372)</f>
        <v>"?"</v>
      </c>
      <c r="I371" s="14" t="str">
        <f>IF((Output!E372&lt;=Output!B$5),"Case1",IF(AND(Output!E372&lt;=Output!B$4,Output!F372&lt;Output!B$5),"Case2",IF(AND(Output!E372&lt;=Output!B$4,Output!F372&gt;=Output!B$5),"Case3",IF(AND(Output!E372&gt;Output!B$4,Output!F372&gt;=Output!B$5,Output!F372&lt;Output!B$4),"Case4",IF(AND(Output!E372&gt;Output!B$4,Output!F372&lt;Output!B$5),"Case5","Case6")))))</f>
        <v>Case1</v>
      </c>
      <c r="J371" s="14">
        <f>(Output!E372-Output!F372)/2</f>
        <v>0</v>
      </c>
      <c r="K371" s="14" t="e">
        <f>((Output!E372+Output!F372)/2)-Output!B$5</f>
        <v>#VALUE!</v>
      </c>
      <c r="L371" s="14">
        <f>IF(OR(I371="Case2",I371="Case5"),(Output!B$5-Output!F372)/(Output!E372-Output!F372),0)</f>
        <v>0</v>
      </c>
      <c r="M371" s="14">
        <f>IF(OR(I371="Case4",I371="Case5"),(Output!B$4-Output!F372)/(Output!E372-Output!F372),0)</f>
        <v>0</v>
      </c>
      <c r="N371" s="14">
        <f t="shared" si="10"/>
        <v>0</v>
      </c>
      <c r="O371" s="14">
        <f t="shared" si="11"/>
        <v>0</v>
      </c>
      <c r="P371" s="14">
        <f>IF(I371="Case1",0,IF(I371="Case2",J371*N371,IF(I371="Case3",K371,IF(I371="Case4",K371-J371*O371,IF(I371="Case5",(J371*N371)-(J371*O371),Output!B$4-Output!B$5)))))</f>
        <v>0</v>
      </c>
    </row>
    <row r="372" spans="8:16" ht="12.75">
      <c r="H372" s="16" t="str">
        <f>IF(Output!D373=0," ",Output!D373)</f>
        <v>"?"</v>
      </c>
      <c r="I372" s="14" t="str">
        <f>IF((Output!E373&lt;=Output!B$5),"Case1",IF(AND(Output!E373&lt;=Output!B$4,Output!F373&lt;Output!B$5),"Case2",IF(AND(Output!E373&lt;=Output!B$4,Output!F373&gt;=Output!B$5),"Case3",IF(AND(Output!E373&gt;Output!B$4,Output!F373&gt;=Output!B$5,Output!F373&lt;Output!B$4),"Case4",IF(AND(Output!E373&gt;Output!B$4,Output!F373&lt;Output!B$5),"Case5","Case6")))))</f>
        <v>Case1</v>
      </c>
      <c r="J372" s="14">
        <f>(Output!E373-Output!F373)/2</f>
        <v>0</v>
      </c>
      <c r="K372" s="14" t="e">
        <f>((Output!E373+Output!F373)/2)-Output!B$5</f>
        <v>#VALUE!</v>
      </c>
      <c r="L372" s="14">
        <f>IF(OR(I372="Case2",I372="Case5"),(Output!B$5-Output!F373)/(Output!E373-Output!F373),0)</f>
        <v>0</v>
      </c>
      <c r="M372" s="14">
        <f>IF(OR(I372="Case4",I372="Case5"),(Output!B$4-Output!F373)/(Output!E373-Output!F373),0)</f>
        <v>0</v>
      </c>
      <c r="N372" s="14">
        <f t="shared" si="10"/>
        <v>0</v>
      </c>
      <c r="O372" s="14">
        <f t="shared" si="11"/>
        <v>0</v>
      </c>
      <c r="P372" s="14">
        <f>IF(I372="Case1",0,IF(I372="Case2",J372*N372,IF(I372="Case3",K372,IF(I372="Case4",K372-J372*O372,IF(I372="Case5",(J372*N372)-(J372*O372),Output!B$4-Output!B$5)))))</f>
        <v>0</v>
      </c>
    </row>
    <row r="373" spans="8:16" ht="12.75">
      <c r="H373" s="16" t="str">
        <f>IF(Output!D374=0," ",Output!D374)</f>
        <v>"?"</v>
      </c>
      <c r="I373" s="14" t="str">
        <f>IF((Output!E374&lt;=Output!B$5),"Case1",IF(AND(Output!E374&lt;=Output!B$4,Output!F374&lt;Output!B$5),"Case2",IF(AND(Output!E374&lt;=Output!B$4,Output!F374&gt;=Output!B$5),"Case3",IF(AND(Output!E374&gt;Output!B$4,Output!F374&gt;=Output!B$5,Output!F374&lt;Output!B$4),"Case4",IF(AND(Output!E374&gt;Output!B$4,Output!F374&lt;Output!B$5),"Case5","Case6")))))</f>
        <v>Case1</v>
      </c>
      <c r="J373" s="14">
        <f>(Output!E374-Output!F374)/2</f>
        <v>0</v>
      </c>
      <c r="K373" s="14" t="e">
        <f>((Output!E374+Output!F374)/2)-Output!B$5</f>
        <v>#VALUE!</v>
      </c>
      <c r="L373" s="14">
        <f>IF(OR(I373="Case2",I373="Case5"),(Output!B$5-Output!F374)/(Output!E374-Output!F374),0)</f>
        <v>0</v>
      </c>
      <c r="M373" s="14">
        <f>IF(OR(I373="Case4",I373="Case5"),(Output!B$4-Output!F374)/(Output!E374-Output!F374),0)</f>
        <v>0</v>
      </c>
      <c r="N373" s="14">
        <f t="shared" si="10"/>
        <v>0</v>
      </c>
      <c r="O373" s="14">
        <f t="shared" si="11"/>
        <v>0</v>
      </c>
      <c r="P373" s="14">
        <f>IF(I373="Case1",0,IF(I373="Case2",J373*N373,IF(I373="Case3",K373,IF(I373="Case4",K373-J373*O373,IF(I373="Case5",(J373*N373)-(J373*O373),Output!B$4-Output!B$5)))))</f>
        <v>0</v>
      </c>
    </row>
    <row r="374" spans="8:16" ht="12.75">
      <c r="H374" s="16" t="str">
        <f>IF(Output!D375=0," ",Output!D375)</f>
        <v>"?"</v>
      </c>
      <c r="I374" s="14" t="str">
        <f>IF((Output!E375&lt;=Output!B$5),"Case1",IF(AND(Output!E375&lt;=Output!B$4,Output!F375&lt;Output!B$5),"Case2",IF(AND(Output!E375&lt;=Output!B$4,Output!F375&gt;=Output!B$5),"Case3",IF(AND(Output!E375&gt;Output!B$4,Output!F375&gt;=Output!B$5,Output!F375&lt;Output!B$4),"Case4",IF(AND(Output!E375&gt;Output!B$4,Output!F375&lt;Output!B$5),"Case5","Case6")))))</f>
        <v>Case1</v>
      </c>
      <c r="J374" s="14">
        <f>(Output!E375-Output!F375)/2</f>
        <v>0</v>
      </c>
      <c r="K374" s="14" t="e">
        <f>((Output!E375+Output!F375)/2)-Output!B$5</f>
        <v>#VALUE!</v>
      </c>
      <c r="L374" s="14">
        <f>IF(OR(I374="Case2",I374="Case5"),(Output!B$5-Output!F375)/(Output!E375-Output!F375),0)</f>
        <v>0</v>
      </c>
      <c r="M374" s="14">
        <f>IF(OR(I374="Case4",I374="Case5"),(Output!B$4-Output!F375)/(Output!E375-Output!F375),0)</f>
        <v>0</v>
      </c>
      <c r="N374" s="14">
        <f t="shared" si="10"/>
        <v>0</v>
      </c>
      <c r="O374" s="14">
        <f t="shared" si="11"/>
        <v>0</v>
      </c>
      <c r="P374" s="14">
        <f>IF(I374="Case1",0,IF(I374="Case2",J374*N374,IF(I374="Case3",K374,IF(I374="Case4",K374-J374*O374,IF(I374="Case5",(J374*N374)-(J374*O374),Output!B$4-Output!B$5)))))</f>
        <v>0</v>
      </c>
    </row>
  </sheetData>
  <sheetProtection password="F8E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Brown</dc:creator>
  <cp:keywords/>
  <dc:description/>
  <cp:lastModifiedBy>Paul Brown</cp:lastModifiedBy>
  <cp:lastPrinted>2009-10-30T17:34:14Z</cp:lastPrinted>
  <dcterms:created xsi:type="dcterms:W3CDTF">2009-10-20T23:11:15Z</dcterms:created>
  <dcterms:modified xsi:type="dcterms:W3CDTF">2009-12-16T23:57:11Z</dcterms:modified>
  <cp:category/>
  <cp:version/>
  <cp:contentType/>
  <cp:contentStatus/>
</cp:coreProperties>
</file>